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MP\Downloads\ماهنامه\"/>
    </mc:Choice>
  </mc:AlternateContent>
  <xr:revisionPtr revIDLastSave="0" documentId="13_ncr:1_{F57970AB-F3F3-414D-8423-058A0CBABE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واگن باري  (کل)" sheetId="2" r:id="rId1"/>
  </sheets>
  <definedNames>
    <definedName name="_xlnm.Print_Area" localSheetId="0">'واگن باري  (کل)'!$A$1:$M$16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" l="1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E25" i="2"/>
  <c r="D25" i="2"/>
  <c r="C25" i="2"/>
  <c r="E24" i="2"/>
  <c r="D24" i="2"/>
  <c r="C24" i="2"/>
  <c r="B24" i="2"/>
  <c r="E23" i="2"/>
  <c r="D23" i="2"/>
  <c r="C23" i="2"/>
  <c r="B23" i="2"/>
  <c r="E22" i="2"/>
  <c r="E35" i="2" s="1"/>
  <c r="D22" i="2"/>
  <c r="D35" i="2" s="1"/>
  <c r="C22" i="2"/>
  <c r="C35" i="2" s="1"/>
  <c r="M15" i="2"/>
  <c r="L15" i="2"/>
  <c r="K15" i="2"/>
  <c r="J18" i="2" s="1"/>
  <c r="J15" i="2"/>
  <c r="Q15" i="2" s="1"/>
  <c r="I15" i="2"/>
  <c r="H15" i="2"/>
  <c r="G15" i="2"/>
  <c r="I20" i="2" s="1"/>
  <c r="F15" i="2"/>
  <c r="E15" i="2"/>
  <c r="D9" i="2"/>
  <c r="B26" i="2" s="1"/>
  <c r="C9" i="2"/>
  <c r="B9" i="2"/>
  <c r="D8" i="2"/>
  <c r="C8" i="2"/>
  <c r="B25" i="2" s="1"/>
  <c r="B8" i="2"/>
  <c r="D4" i="2"/>
  <c r="D15" i="2" s="1"/>
  <c r="C4" i="2"/>
  <c r="C15" i="2" s="1"/>
  <c r="B4" i="2"/>
  <c r="B15" i="2" s="1"/>
  <c r="B22" i="2" l="1"/>
  <c r="B35" i="2" s="1"/>
</calcChain>
</file>

<file path=xl/sharedStrings.xml><?xml version="1.0" encoding="utf-8"?>
<sst xmlns="http://schemas.openxmlformats.org/spreadsheetml/2006/main" count="51" uniqueCount="47">
  <si>
    <t xml:space="preserve"> تعداد کل واگن هاي باري  درسال 1403</t>
  </si>
  <si>
    <t>نوع واگن</t>
  </si>
  <si>
    <t>ماه</t>
  </si>
  <si>
    <t>فروردين</t>
  </si>
  <si>
    <t>ارديبهشت</t>
  </si>
  <si>
    <t>خرداد</t>
  </si>
  <si>
    <t>تير</t>
  </si>
  <si>
    <t>مرداد</t>
  </si>
  <si>
    <t>شهريور</t>
  </si>
  <si>
    <t>مهر</t>
  </si>
  <si>
    <t>آبان</t>
  </si>
  <si>
    <t>آذر</t>
  </si>
  <si>
    <t>دي</t>
  </si>
  <si>
    <t>بهمن</t>
  </si>
  <si>
    <t>اسفند</t>
  </si>
  <si>
    <t>مسقف</t>
  </si>
  <si>
    <t xml:space="preserve"> حمل غلات</t>
  </si>
  <si>
    <t xml:space="preserve">لبه كوتاه </t>
  </si>
  <si>
    <t xml:space="preserve">لبه بلند </t>
  </si>
  <si>
    <t>مسطح ،مسطح عريض و كمر شكن</t>
  </si>
  <si>
    <t>مخزندار</t>
  </si>
  <si>
    <t xml:space="preserve"> حمل بالاست</t>
  </si>
  <si>
    <t xml:space="preserve"> واگن انتهايي</t>
  </si>
  <si>
    <t xml:space="preserve">يخچال </t>
  </si>
  <si>
    <t xml:space="preserve">زیربومی </t>
  </si>
  <si>
    <t>ویژه حمل خودرو</t>
  </si>
  <si>
    <t>جمع</t>
  </si>
  <si>
    <t xml:space="preserve">ماخذ:سامانه نگهداری و تعمیرات واگنهای باری </t>
  </si>
  <si>
    <t>ميانگين روزانه تعداد واگن هاي باري درگردش درسال 1403</t>
  </si>
  <si>
    <t xml:space="preserve">فصل </t>
  </si>
  <si>
    <t xml:space="preserve"> بهار </t>
  </si>
  <si>
    <t xml:space="preserve"> تابستان </t>
  </si>
  <si>
    <t xml:space="preserve"> پاييز </t>
  </si>
  <si>
    <t xml:space="preserve"> زمستان</t>
  </si>
  <si>
    <t>لبه كوتاه</t>
  </si>
  <si>
    <t>لبه بلند</t>
  </si>
  <si>
    <t>مسطح</t>
  </si>
  <si>
    <t>حمل بالاست</t>
  </si>
  <si>
    <t>فله بر</t>
  </si>
  <si>
    <t>انتهاي قطاري</t>
  </si>
  <si>
    <t>زير بومي</t>
  </si>
  <si>
    <t>متفرقه</t>
  </si>
  <si>
    <t>يخچال</t>
  </si>
  <si>
    <t>نگله گازي</t>
  </si>
  <si>
    <t>مولد برق</t>
  </si>
  <si>
    <t>ماخذ: اداره کل واگنها</t>
  </si>
  <si>
    <t xml:space="preserve">به ماخذ : آخرین ماه هر فصل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</si>
</sst>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22"/>
      <name val="B Jalal"/>
      <charset val="178"/>
    </font>
    <font>
      <sz val="14"/>
      <color theme="1"/>
      <name val="Arial"/>
      <family val="2"/>
    </font>
    <font>
      <b/>
      <sz val="14"/>
      <name val="B Jalal"/>
      <charset val="178"/>
    </font>
    <font>
      <b/>
      <sz val="20"/>
      <color theme="1"/>
      <name val="B Jalal"/>
      <charset val="178"/>
    </font>
    <font>
      <sz val="18"/>
      <name val="B Jalal"/>
      <charset val="178"/>
    </font>
    <font>
      <sz val="18"/>
      <color theme="1"/>
      <name val="B Jalal"/>
      <charset val="178"/>
    </font>
    <font>
      <sz val="16"/>
      <name val="B Jalal"/>
      <charset val="178"/>
    </font>
    <font>
      <b/>
      <sz val="16"/>
      <name val="B Jalal"/>
      <charset val="178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  <font>
      <b/>
      <sz val="14"/>
      <color theme="5" tint="-0.499984740745262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1" fontId="6" fillId="0" borderId="12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8" fillId="3" borderId="32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1" fontId="8" fillId="3" borderId="7" xfId="1" applyNumberFormat="1" applyFont="1" applyFill="1" applyBorder="1" applyAlignment="1">
      <alignment horizontal="center" vertical="center"/>
    </xf>
    <xf numFmtId="0" fontId="8" fillId="3" borderId="33" xfId="1" applyFont="1" applyFill="1" applyBorder="1" applyAlignment="1">
      <alignment horizontal="center" vertical="center"/>
    </xf>
    <xf numFmtId="0" fontId="9" fillId="2" borderId="34" xfId="1" applyFont="1" applyFill="1" applyBorder="1" applyAlignment="1">
      <alignment horizontal="right"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1" fillId="2" borderId="35" xfId="1" applyFont="1" applyFill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38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1" fontId="17" fillId="0" borderId="41" xfId="1" applyNumberFormat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2" fillId="3" borderId="42" xfId="1" applyFont="1" applyFill="1" applyBorder="1" applyAlignment="1">
      <alignment horizontal="center" vertical="center"/>
    </xf>
    <xf numFmtId="0" fontId="19" fillId="3" borderId="37" xfId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center"/>
    </xf>
    <xf numFmtId="0" fontId="20" fillId="2" borderId="0" xfId="1" applyFont="1" applyFill="1" applyAlignment="1">
      <alignment vertical="center"/>
    </xf>
    <xf numFmtId="0" fontId="18" fillId="2" borderId="34" xfId="1" applyFont="1" applyFill="1" applyBorder="1" applyAlignment="1">
      <alignment horizontal="right" vertical="center"/>
    </xf>
    <xf numFmtId="0" fontId="19" fillId="0" borderId="0" xfId="1" applyFont="1" applyAlignment="1">
      <alignment horizontal="right" vertical="center"/>
    </xf>
  </cellXfs>
  <cellStyles count="2">
    <cellStyle name="Normal" xfId="0" builtinId="0"/>
    <cellStyle name="Normal 2" xfId="1" xr:uid="{B705985D-A55F-40C8-8CAE-1613B5ECFD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D3976-D08B-472E-BB6B-A881F3E97614}">
  <sheetPr>
    <tabColor rgb="FF00B050"/>
  </sheetPr>
  <dimension ref="A1:Q37"/>
  <sheetViews>
    <sheetView rightToLeft="1" tabSelected="1" topLeftCell="A4" zoomScale="91" zoomScaleNormal="91" workbookViewId="0">
      <selection activeCell="G31" sqref="G31"/>
    </sheetView>
  </sheetViews>
  <sheetFormatPr defaultColWidth="9" defaultRowHeight="18"/>
  <cols>
    <col min="1" max="1" width="34.42578125" style="2" bestFit="1" customWidth="1"/>
    <col min="2" max="13" width="11.42578125" style="2" customWidth="1"/>
    <col min="14" max="14" width="9" style="2" customWidth="1"/>
    <col min="15" max="16384" width="9" style="2"/>
  </cols>
  <sheetData>
    <row r="1" spans="1:17" ht="42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42" customHeight="1" thickBot="1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7" ht="42" customHeight="1" thickBot="1">
      <c r="A3" s="7"/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10" t="s">
        <v>14</v>
      </c>
    </row>
    <row r="4" spans="1:17" ht="42" customHeight="1">
      <c r="A4" s="11" t="s">
        <v>15</v>
      </c>
      <c r="B4" s="12">
        <f>1678+133</f>
        <v>1811</v>
      </c>
      <c r="C4" s="13">
        <f>1678+133</f>
        <v>1811</v>
      </c>
      <c r="D4" s="14">
        <f>1678+133</f>
        <v>1811</v>
      </c>
      <c r="E4" s="15"/>
      <c r="F4" s="14"/>
      <c r="G4" s="14"/>
      <c r="H4" s="16"/>
      <c r="I4" s="16"/>
      <c r="J4" s="16"/>
      <c r="K4" s="16"/>
      <c r="L4" s="16"/>
      <c r="M4" s="17"/>
    </row>
    <row r="5" spans="1:17" ht="42" customHeight="1">
      <c r="A5" s="18" t="s">
        <v>16</v>
      </c>
      <c r="B5" s="19">
        <v>1908</v>
      </c>
      <c r="C5" s="20">
        <v>1908</v>
      </c>
      <c r="D5" s="21">
        <v>1908</v>
      </c>
      <c r="E5" s="21"/>
      <c r="F5" s="21"/>
      <c r="G5" s="21"/>
      <c r="H5" s="22"/>
      <c r="I5" s="22"/>
      <c r="J5" s="22"/>
      <c r="K5" s="22"/>
      <c r="L5" s="22"/>
      <c r="M5" s="23"/>
    </row>
    <row r="6" spans="1:17" ht="42" customHeight="1">
      <c r="A6" s="18" t="s">
        <v>17</v>
      </c>
      <c r="B6" s="19">
        <v>3813</v>
      </c>
      <c r="C6" s="20">
        <v>3813</v>
      </c>
      <c r="D6" s="21">
        <v>3813</v>
      </c>
      <c r="E6" s="21"/>
      <c r="F6" s="21"/>
      <c r="G6" s="21"/>
      <c r="H6" s="22"/>
      <c r="I6" s="22"/>
      <c r="J6" s="22"/>
      <c r="K6" s="22"/>
      <c r="L6" s="22"/>
      <c r="M6" s="23"/>
    </row>
    <row r="7" spans="1:17" ht="42" customHeight="1">
      <c r="A7" s="18" t="s">
        <v>18</v>
      </c>
      <c r="B7" s="19">
        <v>15551</v>
      </c>
      <c r="C7" s="24">
        <v>15621</v>
      </c>
      <c r="D7" s="21">
        <v>15624</v>
      </c>
      <c r="E7" s="21"/>
      <c r="F7" s="21"/>
      <c r="G7" s="21"/>
      <c r="H7" s="22"/>
      <c r="I7" s="22"/>
      <c r="J7" s="22"/>
      <c r="K7" s="22"/>
      <c r="L7" s="22"/>
      <c r="M7" s="23"/>
    </row>
    <row r="8" spans="1:17" ht="42" customHeight="1">
      <c r="A8" s="18" t="s">
        <v>19</v>
      </c>
      <c r="B8" s="19">
        <f>3+1690+161</f>
        <v>1854</v>
      </c>
      <c r="C8" s="20">
        <f>3+1690+162</f>
        <v>1855</v>
      </c>
      <c r="D8" s="21">
        <f>3+1691+162</f>
        <v>1856</v>
      </c>
      <c r="E8" s="21"/>
      <c r="F8" s="21"/>
      <c r="G8" s="21"/>
      <c r="H8" s="22"/>
      <c r="I8" s="22"/>
      <c r="J8" s="22"/>
      <c r="K8" s="22"/>
      <c r="L8" s="22"/>
      <c r="M8" s="23"/>
    </row>
    <row r="9" spans="1:17" ht="42" customHeight="1">
      <c r="A9" s="18" t="s">
        <v>20</v>
      </c>
      <c r="B9" s="19">
        <f>4164+74+149</f>
        <v>4387</v>
      </c>
      <c r="C9" s="20">
        <f>4164+74+149</f>
        <v>4387</v>
      </c>
      <c r="D9" s="21">
        <f>4164+74+149</f>
        <v>4387</v>
      </c>
      <c r="E9" s="21"/>
      <c r="F9" s="21"/>
      <c r="G9" s="21"/>
      <c r="H9" s="22"/>
      <c r="I9" s="22"/>
      <c r="J9" s="22"/>
      <c r="K9" s="22"/>
      <c r="L9" s="22"/>
      <c r="M9" s="23"/>
    </row>
    <row r="10" spans="1:17" ht="42" customHeight="1">
      <c r="A10" s="18" t="s">
        <v>21</v>
      </c>
      <c r="B10" s="19">
        <v>1265</v>
      </c>
      <c r="C10" s="20">
        <v>1265</v>
      </c>
      <c r="D10" s="21">
        <v>1265</v>
      </c>
      <c r="E10" s="21"/>
      <c r="F10" s="21"/>
      <c r="G10" s="21"/>
      <c r="H10" s="22"/>
      <c r="I10" s="22"/>
      <c r="J10" s="22"/>
      <c r="K10" s="22"/>
      <c r="L10" s="22"/>
      <c r="M10" s="23"/>
    </row>
    <row r="11" spans="1:17" ht="42" customHeight="1">
      <c r="A11" s="25" t="s">
        <v>22</v>
      </c>
      <c r="B11" s="26">
        <v>20</v>
      </c>
      <c r="C11" s="27">
        <v>20</v>
      </c>
      <c r="D11" s="28">
        <v>20</v>
      </c>
      <c r="E11" s="28"/>
      <c r="F11" s="28"/>
      <c r="G11" s="28"/>
      <c r="H11" s="29"/>
      <c r="I11" s="29"/>
      <c r="J11" s="29"/>
      <c r="K11" s="29"/>
      <c r="L11" s="29"/>
      <c r="M11" s="30"/>
    </row>
    <row r="12" spans="1:17" ht="42" customHeight="1">
      <c r="A12" s="25" t="s">
        <v>23</v>
      </c>
      <c r="B12" s="26">
        <v>25</v>
      </c>
      <c r="C12" s="27">
        <v>25</v>
      </c>
      <c r="D12" s="28">
        <v>25</v>
      </c>
      <c r="E12" s="28"/>
      <c r="F12" s="28"/>
      <c r="G12" s="28"/>
      <c r="H12" s="29"/>
      <c r="I12" s="29"/>
      <c r="J12" s="29"/>
      <c r="K12" s="29"/>
      <c r="L12" s="29"/>
      <c r="M12" s="30"/>
    </row>
    <row r="13" spans="1:17" ht="42" customHeight="1">
      <c r="A13" s="25" t="s">
        <v>24</v>
      </c>
      <c r="B13" s="26">
        <v>14</v>
      </c>
      <c r="C13" s="27">
        <v>14</v>
      </c>
      <c r="D13" s="28">
        <v>14</v>
      </c>
      <c r="E13" s="28"/>
      <c r="F13" s="28"/>
      <c r="G13" s="28"/>
      <c r="H13" s="29"/>
      <c r="I13" s="29"/>
      <c r="J13" s="29"/>
      <c r="K13" s="29"/>
      <c r="L13" s="29"/>
      <c r="M13" s="30"/>
    </row>
    <row r="14" spans="1:17" ht="42" customHeight="1" thickBot="1">
      <c r="A14" s="31" t="s">
        <v>25</v>
      </c>
      <c r="B14" s="32">
        <v>243</v>
      </c>
      <c r="C14" s="33">
        <v>243</v>
      </c>
      <c r="D14" s="33">
        <v>243</v>
      </c>
      <c r="E14" s="33"/>
      <c r="F14" s="33"/>
      <c r="G14" s="33"/>
      <c r="H14" s="34"/>
      <c r="I14" s="34"/>
      <c r="J14" s="34"/>
      <c r="K14" s="34"/>
      <c r="L14" s="34"/>
      <c r="M14" s="35"/>
    </row>
    <row r="15" spans="1:17" ht="42" customHeight="1" thickBot="1">
      <c r="A15" s="36" t="s">
        <v>26</v>
      </c>
      <c r="B15" s="37">
        <f t="shared" ref="B15:M15" si="0">SUM(B4:B14)</f>
        <v>30891</v>
      </c>
      <c r="C15" s="38">
        <f t="shared" si="0"/>
        <v>30962</v>
      </c>
      <c r="D15" s="38">
        <f t="shared" si="0"/>
        <v>30966</v>
      </c>
      <c r="E15" s="38">
        <f t="shared" si="0"/>
        <v>0</v>
      </c>
      <c r="F15" s="38">
        <f t="shared" si="0"/>
        <v>0</v>
      </c>
      <c r="G15" s="38">
        <f t="shared" si="0"/>
        <v>0</v>
      </c>
      <c r="H15" s="38">
        <f t="shared" si="0"/>
        <v>0</v>
      </c>
      <c r="I15" s="38">
        <f t="shared" si="0"/>
        <v>0</v>
      </c>
      <c r="J15" s="38">
        <f t="shared" si="0"/>
        <v>0</v>
      </c>
      <c r="K15" s="38">
        <f t="shared" si="0"/>
        <v>0</v>
      </c>
      <c r="L15" s="39">
        <f t="shared" si="0"/>
        <v>0</v>
      </c>
      <c r="M15" s="40">
        <f t="shared" si="0"/>
        <v>0</v>
      </c>
      <c r="Q15" s="2">
        <f>+J15-I15</f>
        <v>0</v>
      </c>
    </row>
    <row r="16" spans="1:17" ht="26.25" customHeight="1">
      <c r="A16" s="41" t="s">
        <v>27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4" ht="27.75" customHeight="1">
      <c r="A17" s="42"/>
      <c r="B17" s="42"/>
      <c r="C17" s="42"/>
      <c r="D17" s="42"/>
      <c r="E17" s="42"/>
      <c r="F17" s="42"/>
      <c r="G17" s="42"/>
      <c r="H17" s="43"/>
      <c r="I17" s="43"/>
      <c r="J17" s="43"/>
      <c r="K17" s="43"/>
      <c r="L17" s="43"/>
      <c r="M17" s="43"/>
    </row>
    <row r="18" spans="1:14" ht="63.75" customHeight="1">
      <c r="A18" s="44"/>
      <c r="B18" s="44"/>
      <c r="C18" s="44"/>
      <c r="D18" s="44"/>
      <c r="E18" s="44"/>
      <c r="F18" s="44"/>
      <c r="G18" s="44"/>
      <c r="H18" s="44"/>
      <c r="I18" s="44"/>
      <c r="J18" s="45">
        <f>J17-K15</f>
        <v>0</v>
      </c>
      <c r="K18" s="45"/>
      <c r="L18" s="45"/>
      <c r="M18" s="45"/>
      <c r="N18" s="45"/>
    </row>
    <row r="19" spans="1:14" ht="56.25" customHeight="1" thickBot="1">
      <c r="A19" s="46" t="s">
        <v>28</v>
      </c>
      <c r="B19" s="46"/>
      <c r="C19" s="46"/>
      <c r="D19" s="46"/>
      <c r="E19" s="46"/>
    </row>
    <row r="20" spans="1:14" ht="34.5" customHeight="1" thickBot="1">
      <c r="A20" s="47" t="s">
        <v>1</v>
      </c>
      <c r="B20" s="48" t="s">
        <v>29</v>
      </c>
      <c r="C20" s="49"/>
      <c r="D20" s="49"/>
      <c r="E20" s="50"/>
      <c r="I20" s="2">
        <f>29038-G15</f>
        <v>29038</v>
      </c>
      <c r="J20" s="51"/>
    </row>
    <row r="21" spans="1:14" ht="34.5" customHeight="1" thickBot="1">
      <c r="A21" s="52"/>
      <c r="B21" s="53" t="s">
        <v>30</v>
      </c>
      <c r="C21" s="54" t="s">
        <v>31</v>
      </c>
      <c r="D21" s="54" t="s">
        <v>32</v>
      </c>
      <c r="E21" s="55" t="s">
        <v>33</v>
      </c>
      <c r="J21" s="56"/>
    </row>
    <row r="22" spans="1:14" ht="34.5" customHeight="1" thickBot="1">
      <c r="A22" s="57" t="s">
        <v>15</v>
      </c>
      <c r="B22" s="58">
        <f>SUM(B4:D4)/3</f>
        <v>1811</v>
      </c>
      <c r="C22" s="59">
        <f>SUM(E4:G4)/3</f>
        <v>0</v>
      </c>
      <c r="D22" s="58">
        <f>SUM(H4:J4)/3</f>
        <v>0</v>
      </c>
      <c r="E22" s="60">
        <f>SUM(K4:M4)/3</f>
        <v>0</v>
      </c>
      <c r="J22" s="56"/>
    </row>
    <row r="23" spans="1:14" ht="34.5" customHeight="1" thickBot="1">
      <c r="A23" s="61" t="s">
        <v>34</v>
      </c>
      <c r="B23" s="58">
        <f>SUM(B6:D6)/3</f>
        <v>3813</v>
      </c>
      <c r="C23" s="59">
        <f>SUM(E6:G6)/3</f>
        <v>0</v>
      </c>
      <c r="D23" s="58">
        <f>SUM(H6:J6)/3</f>
        <v>0</v>
      </c>
      <c r="E23" s="60">
        <f>SUM(K6:M6)/3</f>
        <v>0</v>
      </c>
      <c r="J23" s="56"/>
    </row>
    <row r="24" spans="1:14" ht="34.5" customHeight="1" thickBot="1">
      <c r="A24" s="61" t="s">
        <v>35</v>
      </c>
      <c r="B24" s="58">
        <f>SUM(B7:D7)/3</f>
        <v>15598.666666666666</v>
      </c>
      <c r="C24" s="59">
        <f>SUM(E7:G7)/3</f>
        <v>0</v>
      </c>
      <c r="D24" s="58">
        <f>SUM(H7:J7)/3</f>
        <v>0</v>
      </c>
      <c r="E24" s="60">
        <f>SUM(K7:M7)/3</f>
        <v>0</v>
      </c>
      <c r="J24" s="56"/>
    </row>
    <row r="25" spans="1:14" ht="34.5" customHeight="1" thickBot="1">
      <c r="A25" s="61" t="s">
        <v>36</v>
      </c>
      <c r="B25" s="58">
        <f>SUM(B8:D8)/3</f>
        <v>1855</v>
      </c>
      <c r="C25" s="59">
        <f>SUM(E8:G8)/3</f>
        <v>0</v>
      </c>
      <c r="D25" s="58">
        <f>SUM(H8:J8)/3</f>
        <v>0</v>
      </c>
      <c r="E25" s="60">
        <f>SUM(K8:M8)/3</f>
        <v>0</v>
      </c>
      <c r="J25" s="56"/>
    </row>
    <row r="26" spans="1:14" ht="34.5" customHeight="1" thickBot="1">
      <c r="A26" s="61" t="s">
        <v>20</v>
      </c>
      <c r="B26" s="58">
        <f>SUM(B9:D9)/3</f>
        <v>4387</v>
      </c>
      <c r="C26" s="59">
        <f>SUM(E9:G9)/3</f>
        <v>0</v>
      </c>
      <c r="D26" s="58">
        <f>SUM(H9:J9)/3</f>
        <v>0</v>
      </c>
      <c r="E26" s="60">
        <f>SUM(K9:M9)/3</f>
        <v>0</v>
      </c>
      <c r="J26" s="56"/>
    </row>
    <row r="27" spans="1:14" ht="34.5" customHeight="1" thickBot="1">
      <c r="A27" s="61" t="s">
        <v>37</v>
      </c>
      <c r="B27" s="58">
        <f>SUM(B10:D10)/3</f>
        <v>1265</v>
      </c>
      <c r="C27" s="59">
        <f>SUM(E10:G10)/3</f>
        <v>0</v>
      </c>
      <c r="D27" s="58">
        <f>SUM(H10:J10)/3</f>
        <v>0</v>
      </c>
      <c r="E27" s="60">
        <f>SUM(K10:M10)/3</f>
        <v>0</v>
      </c>
      <c r="J27" s="56"/>
    </row>
    <row r="28" spans="1:14" ht="34.5" customHeight="1" thickBot="1">
      <c r="A28" s="61" t="s">
        <v>38</v>
      </c>
      <c r="B28" s="58">
        <f>SUM(B5:D5)/3</f>
        <v>1908</v>
      </c>
      <c r="C28" s="59">
        <f>SUM(E5:G5)/3</f>
        <v>0</v>
      </c>
      <c r="D28" s="58">
        <f>SUM(H5:J5)</f>
        <v>0</v>
      </c>
      <c r="E28" s="60">
        <f>SUM(K5:M5)/3</f>
        <v>0</v>
      </c>
      <c r="J28" s="56"/>
    </row>
    <row r="29" spans="1:14" ht="34.5" customHeight="1" thickBot="1">
      <c r="A29" s="61" t="s">
        <v>39</v>
      </c>
      <c r="B29" s="58">
        <f>SUM(B11:D11)/3</f>
        <v>20</v>
      </c>
      <c r="C29" s="59">
        <f>SUM(E11:G11)/3</f>
        <v>0</v>
      </c>
      <c r="D29" s="58">
        <f>SUM(H11:J11)/3</f>
        <v>0</v>
      </c>
      <c r="E29" s="60">
        <f>SUM(K11:M11)/3</f>
        <v>0</v>
      </c>
      <c r="J29" s="56"/>
    </row>
    <row r="30" spans="1:14" ht="34.5" customHeight="1" thickBot="1">
      <c r="A30" s="62" t="s">
        <v>40</v>
      </c>
      <c r="B30" s="58">
        <f>SUM(B13:D13)/3</f>
        <v>14</v>
      </c>
      <c r="C30" s="59">
        <f>SUM(E13:G13)/3</f>
        <v>0</v>
      </c>
      <c r="D30" s="58">
        <f>SUM(H13:J13)/3</f>
        <v>0</v>
      </c>
      <c r="E30" s="60">
        <f>SUM(K13:M13)/3</f>
        <v>0</v>
      </c>
      <c r="J30" s="56"/>
    </row>
    <row r="31" spans="1:14" ht="34.5" customHeight="1" thickBot="1">
      <c r="A31" s="62" t="s">
        <v>41</v>
      </c>
      <c r="B31" s="58">
        <f>SUM(B14:D14)/3</f>
        <v>243</v>
      </c>
      <c r="C31" s="58">
        <f>SUM(E14:G14)/3</f>
        <v>0</v>
      </c>
      <c r="D31" s="58">
        <f>SUM(H14:J14)/3</f>
        <v>0</v>
      </c>
      <c r="E31" s="60">
        <f>SUM(K14:M14)/3</f>
        <v>0</v>
      </c>
      <c r="J31" s="56"/>
    </row>
    <row r="32" spans="1:14" ht="34.5" customHeight="1" thickBot="1">
      <c r="A32" s="62" t="s">
        <v>42</v>
      </c>
      <c r="B32" s="58">
        <f>SUM(B12:D12)/3</f>
        <v>25</v>
      </c>
      <c r="C32" s="59">
        <f>SUM(E12:G12)/3</f>
        <v>0</v>
      </c>
      <c r="D32" s="59">
        <f>SUM(H12:J12)/3</f>
        <v>0</v>
      </c>
      <c r="E32" s="60">
        <f>SUM(K12:M12)/3</f>
        <v>0</v>
      </c>
      <c r="J32" s="56"/>
    </row>
    <row r="33" spans="1:15" ht="34.5" customHeight="1" thickBot="1">
      <c r="A33" s="62" t="s">
        <v>43</v>
      </c>
      <c r="B33" s="58"/>
      <c r="C33" s="59"/>
      <c r="D33" s="58"/>
      <c r="E33" s="60"/>
      <c r="J33" s="56"/>
    </row>
    <row r="34" spans="1:15" ht="34.5" customHeight="1" thickBot="1">
      <c r="A34" s="62" t="s">
        <v>44</v>
      </c>
      <c r="B34" s="58"/>
      <c r="C34" s="59"/>
      <c r="D34" s="58"/>
      <c r="E34" s="60"/>
      <c r="J34" s="63"/>
    </row>
    <row r="35" spans="1:15" ht="21" thickBot="1">
      <c r="A35" s="64" t="s">
        <v>26</v>
      </c>
      <c r="B35" s="65">
        <f>SUM(B22:B34)</f>
        <v>30939.666666666664</v>
      </c>
      <c r="C35" s="66">
        <f>SUM(C22:C34)</f>
        <v>0</v>
      </c>
      <c r="D35" s="66">
        <f>SUM(D22:D34)</f>
        <v>0</v>
      </c>
      <c r="E35" s="67">
        <f>SUM(E22:E34)</f>
        <v>0</v>
      </c>
      <c r="H35" s="68"/>
      <c r="I35" s="68"/>
      <c r="J35" s="68"/>
      <c r="K35" s="68"/>
      <c r="L35" s="68"/>
      <c r="M35" s="68"/>
      <c r="N35" s="68"/>
      <c r="O35" s="68"/>
    </row>
    <row r="36" spans="1:15" ht="20.25">
      <c r="A36" s="69" t="s">
        <v>45</v>
      </c>
      <c r="B36" s="69"/>
      <c r="C36" s="69"/>
      <c r="D36" s="69"/>
      <c r="E36" s="69"/>
    </row>
    <row r="37" spans="1:15" ht="20.25">
      <c r="A37" s="70" t="s">
        <v>46</v>
      </c>
      <c r="B37" s="70"/>
      <c r="C37" s="70"/>
      <c r="D37" s="70"/>
      <c r="E37" s="70"/>
    </row>
  </sheetData>
  <mergeCells count="10">
    <mergeCell ref="A20:A21"/>
    <mergeCell ref="B20:E20"/>
    <mergeCell ref="A36:E36"/>
    <mergeCell ref="A37:E37"/>
    <mergeCell ref="A1:M1"/>
    <mergeCell ref="A2:A3"/>
    <mergeCell ref="B2:M2"/>
    <mergeCell ref="A16:M16"/>
    <mergeCell ref="A18:I18"/>
    <mergeCell ref="A19:E19"/>
  </mergeCells>
  <printOptions horizontalCentered="1" verticalCentered="1"/>
  <pageMargins left="0.70866141732283472" right="0.70866141732283472" top="0.59055118110236227" bottom="0.39370078740157483" header="0.19685039370078741" footer="0.51181102362204722"/>
  <pageSetup paperSize="9" scale="65" firstPageNumber="14" orientation="landscape" useFirstPageNumber="1" r:id="rId1"/>
  <headerFooter>
    <oddHeader>&amp;R&amp;"B Jalal,Bold"&amp;18ماهنامه آماری8 ماهه  1402 راه آهن جمهوري اسلامي ايران</oddHeader>
    <oddFooter xml:space="preserve">&amp;L&amp;"B Jalal,Regular"&amp;18 17&amp;R&amp;"B Jalal,Regular"&amp;16 گروه آمار و اطلاعات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واگن باري  (کل)</vt:lpstr>
      <vt:lpstr>'واگن باري  (کل)'!Print_Area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roghani</dc:creator>
  <cp:lastModifiedBy>roghani</cp:lastModifiedBy>
  <dcterms:created xsi:type="dcterms:W3CDTF">2015-06-05T18:17:20Z</dcterms:created>
  <dcterms:modified xsi:type="dcterms:W3CDTF">2024-10-15T07:13:21Z</dcterms:modified>
</cp:coreProperties>
</file>