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SYSTEM\Amar\معاونت برنامه ریزی و نظارت\مدیریت عملکرد\گزارش عملکرد در سال 99 تا 1403 - خانم عزیززاده\DATASET-1403\ارسالی\"/>
    </mc:Choice>
  </mc:AlternateContent>
  <xr:revisionPtr revIDLastSave="0" documentId="13_ncr:1_{0A6AAA6D-3159-4027-BE2C-1C138FADA5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قایسه گشت" sheetId="9" r:id="rId1"/>
    <sheet name="Mojazatجدید" sheetId="13" state="hidden" r:id="rId2"/>
    <sheet name="FMojazat1400" sheetId="14" state="hidden" r:id="rId3"/>
    <sheet name="نصب پارچه و پلمپ" sheetId="15" state="hidden" r:id="rId4"/>
    <sheet name="قدیم Mojazat" sheetId="16" state="hidden" r:id="rId5"/>
    <sheet name="FMojazat99" sheetId="17" state="hidden" r:id="rId6"/>
    <sheet name="نصب پارچه و پلمپ 99" sheetId="18" state="hidden" r:id="rId7"/>
    <sheet name="نصب پارچه و پلمپ (2)" sheetId="19" state="hidden" r:id="rId8"/>
  </sheets>
  <externalReferences>
    <externalReference r:id="rId9"/>
  </externalReferences>
  <definedNames>
    <definedName name="Button1_Click" localSheetId="7">[1]!Button1_Click</definedName>
    <definedName name="Button1_Click">[1]!Button1_Click</definedName>
    <definedName name="Button2_Click" localSheetId="7">[1]!Button2_Click</definedName>
    <definedName name="Button2_Click">[1]!Button2_Click</definedName>
    <definedName name="Button3_Click" localSheetId="7">[1]!Button3_Click</definedName>
    <definedName name="Button3_Click">[1]!Button3_Click</definedName>
    <definedName name="_xlnm.Print_Area" localSheetId="1">Mojazatجدید!$A$1:$U$21</definedName>
    <definedName name="_xlnm.Print_Area" localSheetId="4">'قدیم Mojazat'!$A$1:$U$21</definedName>
    <definedName name="_xlnm.Print_Area" localSheetId="0">'مقایسه گشت'!$A$1:$E$9</definedName>
    <definedName name="_xlnm.Print_Area" localSheetId="3">'نصب پارچه و پلمپ'!$A$2:$E$14</definedName>
    <definedName name="_xlnm.Print_Area" localSheetId="6">'نصب پارچه و پلمپ 99'!$A$2:$E$14</definedName>
  </definedNames>
  <calcPr calcId="191029"/>
  <pivotCaches>
    <pivotCache cacheId="0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9" l="1"/>
  <c r="C13" i="19"/>
  <c r="C12" i="19"/>
  <c r="C11" i="19"/>
  <c r="C10" i="19"/>
  <c r="C9" i="19"/>
  <c r="C8" i="19"/>
  <c r="C7" i="19"/>
  <c r="C6" i="19"/>
  <c r="C5" i="19"/>
  <c r="A2" i="19"/>
  <c r="A2" i="18" l="1"/>
  <c r="D74" i="17"/>
  <c r="B74" i="17"/>
  <c r="A74" i="17"/>
  <c r="C74" i="17" s="1"/>
  <c r="D73" i="17"/>
  <c r="B73" i="17"/>
  <c r="A73" i="17"/>
  <c r="C73" i="17" s="1"/>
  <c r="D72" i="17"/>
  <c r="C72" i="17"/>
  <c r="B72" i="17"/>
  <c r="A72" i="17"/>
  <c r="D71" i="17"/>
  <c r="C71" i="17"/>
  <c r="B71" i="17"/>
  <c r="A71" i="17"/>
  <c r="D70" i="17"/>
  <c r="B70" i="17"/>
  <c r="A70" i="17"/>
  <c r="C70" i="17" s="1"/>
  <c r="D69" i="17"/>
  <c r="C69" i="17"/>
  <c r="B69" i="17"/>
  <c r="A69" i="17"/>
  <c r="D68" i="17"/>
  <c r="C68" i="17"/>
  <c r="B68" i="17"/>
  <c r="A68" i="17"/>
  <c r="D67" i="17"/>
  <c r="B67" i="17"/>
  <c r="A67" i="17"/>
  <c r="C67" i="17" s="1"/>
  <c r="D66" i="17"/>
  <c r="C66" i="17"/>
  <c r="B66" i="17"/>
  <c r="A66" i="17"/>
  <c r="D65" i="17"/>
  <c r="C65" i="17"/>
  <c r="B65" i="17"/>
  <c r="A65" i="17"/>
  <c r="D64" i="17"/>
  <c r="B64" i="17"/>
  <c r="A64" i="17"/>
  <c r="C64" i="17" s="1"/>
  <c r="D63" i="17"/>
  <c r="C63" i="17"/>
  <c r="B63" i="17"/>
  <c r="A63" i="17"/>
  <c r="D62" i="17"/>
  <c r="C62" i="17"/>
  <c r="B62" i="17"/>
  <c r="A62" i="17"/>
  <c r="D61" i="17"/>
  <c r="B61" i="17"/>
  <c r="A61" i="17"/>
  <c r="C61" i="17" s="1"/>
  <c r="D60" i="17"/>
  <c r="C60" i="17"/>
  <c r="B60" i="17"/>
  <c r="A60" i="17"/>
  <c r="D59" i="17"/>
  <c r="C59" i="17"/>
  <c r="B59" i="17"/>
  <c r="A59" i="17"/>
  <c r="D58" i="17"/>
  <c r="B58" i="17"/>
  <c r="A58" i="17"/>
  <c r="C58" i="17" s="1"/>
  <c r="D57" i="17"/>
  <c r="C57" i="17"/>
  <c r="B57" i="17"/>
  <c r="A57" i="17"/>
  <c r="D56" i="17"/>
  <c r="C56" i="17"/>
  <c r="B56" i="17"/>
  <c r="A56" i="17"/>
  <c r="D55" i="17"/>
  <c r="B55" i="17"/>
  <c r="A55" i="17"/>
  <c r="C55" i="17" s="1"/>
  <c r="D54" i="17"/>
  <c r="C54" i="17"/>
  <c r="B54" i="17"/>
  <c r="A54" i="17"/>
  <c r="D53" i="17"/>
  <c r="C53" i="17"/>
  <c r="B53" i="17"/>
  <c r="A53" i="17"/>
  <c r="D52" i="17"/>
  <c r="B52" i="17"/>
  <c r="A52" i="17"/>
  <c r="C52" i="17" s="1"/>
  <c r="D51" i="17"/>
  <c r="C51" i="17"/>
  <c r="B51" i="17"/>
  <c r="A51" i="17"/>
  <c r="D50" i="17"/>
  <c r="C50" i="17"/>
  <c r="B50" i="17"/>
  <c r="A50" i="17"/>
  <c r="D49" i="17"/>
  <c r="B49" i="17"/>
  <c r="A49" i="17"/>
  <c r="C49" i="17" s="1"/>
  <c r="D48" i="17"/>
  <c r="C48" i="17"/>
  <c r="B48" i="17"/>
  <c r="A48" i="17"/>
  <c r="D47" i="17"/>
  <c r="C47" i="17"/>
  <c r="B47" i="17"/>
  <c r="A47" i="17"/>
  <c r="D46" i="17"/>
  <c r="B46" i="17"/>
  <c r="A46" i="17"/>
  <c r="C46" i="17" s="1"/>
  <c r="D45" i="17"/>
  <c r="B45" i="17"/>
  <c r="A45" i="17"/>
  <c r="D44" i="17"/>
  <c r="B44" i="17"/>
  <c r="A44" i="17"/>
  <c r="C44" i="17" s="1"/>
  <c r="D43" i="17"/>
  <c r="B43" i="17"/>
  <c r="A43" i="17"/>
  <c r="C43" i="17" s="1"/>
  <c r="D42" i="17"/>
  <c r="B42" i="17"/>
  <c r="A42" i="17"/>
  <c r="C42" i="17" s="1"/>
  <c r="D41" i="17"/>
  <c r="B41" i="17"/>
  <c r="A41" i="17"/>
  <c r="D40" i="17"/>
  <c r="B40" i="17"/>
  <c r="A40" i="17"/>
  <c r="C40" i="17" s="1"/>
  <c r="D39" i="17"/>
  <c r="B39" i="17"/>
  <c r="A39" i="17"/>
  <c r="C39" i="17" s="1"/>
  <c r="D38" i="17"/>
  <c r="B38" i="17"/>
  <c r="A38" i="17"/>
  <c r="C38" i="17" s="1"/>
  <c r="D37" i="17"/>
  <c r="B37" i="17"/>
  <c r="A37" i="17"/>
  <c r="D36" i="17"/>
  <c r="B36" i="17"/>
  <c r="A36" i="17"/>
  <c r="C36" i="17" s="1"/>
  <c r="D35" i="17"/>
  <c r="B35" i="17"/>
  <c r="A35" i="17"/>
  <c r="C35" i="17" s="1"/>
  <c r="D34" i="17"/>
  <c r="B34" i="17"/>
  <c r="A34" i="17"/>
  <c r="C34" i="17" s="1"/>
  <c r="D33" i="17"/>
  <c r="B33" i="17"/>
  <c r="A33" i="17"/>
  <c r="D32" i="17"/>
  <c r="B32" i="17"/>
  <c r="A32" i="17"/>
  <c r="C32" i="17" s="1"/>
  <c r="D31" i="17"/>
  <c r="B31" i="17"/>
  <c r="A31" i="17"/>
  <c r="C31" i="17" s="1"/>
  <c r="D30" i="17"/>
  <c r="B30" i="17"/>
  <c r="A30" i="17"/>
  <c r="C30" i="17" s="1"/>
  <c r="D29" i="17"/>
  <c r="B29" i="17"/>
  <c r="A29" i="17"/>
  <c r="D28" i="17"/>
  <c r="B28" i="17"/>
  <c r="A28" i="17"/>
  <c r="C28" i="17" s="1"/>
  <c r="D27" i="17"/>
  <c r="B27" i="17"/>
  <c r="A27" i="17"/>
  <c r="C27" i="17" s="1"/>
  <c r="D26" i="17"/>
  <c r="B26" i="17"/>
  <c r="A26" i="17"/>
  <c r="C26" i="17" s="1"/>
  <c r="D25" i="17"/>
  <c r="B25" i="17"/>
  <c r="A25" i="17"/>
  <c r="D24" i="17"/>
  <c r="B24" i="17"/>
  <c r="A24" i="17"/>
  <c r="C24" i="17" s="1"/>
  <c r="D23" i="17"/>
  <c r="B23" i="17"/>
  <c r="A23" i="17"/>
  <c r="C23" i="17" s="1"/>
  <c r="D22" i="17"/>
  <c r="B22" i="17"/>
  <c r="A22" i="17"/>
  <c r="C22" i="17" s="1"/>
  <c r="D21" i="17"/>
  <c r="B21" i="17"/>
  <c r="A21" i="17"/>
  <c r="D20" i="17"/>
  <c r="B20" i="17"/>
  <c r="A20" i="17"/>
  <c r="C20" i="17" s="1"/>
  <c r="D19" i="17"/>
  <c r="B19" i="17"/>
  <c r="A19" i="17"/>
  <c r="C19" i="17" s="1"/>
  <c r="D18" i="17"/>
  <c r="B18" i="17"/>
  <c r="A18" i="17"/>
  <c r="C18" i="17" s="1"/>
  <c r="D17" i="17"/>
  <c r="B17" i="17"/>
  <c r="A17" i="17"/>
  <c r="D16" i="17"/>
  <c r="B16" i="17"/>
  <c r="A16" i="17"/>
  <c r="C16" i="17" s="1"/>
  <c r="D15" i="17"/>
  <c r="B15" i="17"/>
  <c r="A15" i="17"/>
  <c r="C15" i="17" s="1"/>
  <c r="D14" i="17"/>
  <c r="B14" i="17"/>
  <c r="A14" i="17"/>
  <c r="C14" i="17" s="1"/>
  <c r="D13" i="17"/>
  <c r="B13" i="17"/>
  <c r="A13" i="17"/>
  <c r="D12" i="17"/>
  <c r="B12" i="17"/>
  <c r="A12" i="17"/>
  <c r="C12" i="17" s="1"/>
  <c r="D11" i="17"/>
  <c r="B11" i="17"/>
  <c r="A11" i="17"/>
  <c r="C11" i="17" s="1"/>
  <c r="D10" i="17"/>
  <c r="B10" i="17"/>
  <c r="A10" i="17"/>
  <c r="C10" i="17" s="1"/>
  <c r="D9" i="17"/>
  <c r="B9" i="17"/>
  <c r="A9" i="17"/>
  <c r="D8" i="17"/>
  <c r="B8" i="17"/>
  <c r="A8" i="17"/>
  <c r="C8" i="17" s="1"/>
  <c r="D7" i="17"/>
  <c r="B7" i="17"/>
  <c r="A7" i="17"/>
  <c r="C7" i="17" s="1"/>
  <c r="D6" i="17"/>
  <c r="B6" i="17"/>
  <c r="A6" i="17"/>
  <c r="C6" i="17" s="1"/>
  <c r="D5" i="17"/>
  <c r="B5" i="17"/>
  <c r="A5" i="17"/>
  <c r="D4" i="17"/>
  <c r="B4" i="17"/>
  <c r="A4" i="17"/>
  <c r="C4" i="17" s="1"/>
  <c r="D3" i="17"/>
  <c r="B3" i="17"/>
  <c r="A3" i="17"/>
  <c r="A2" i="15"/>
  <c r="D74" i="14"/>
  <c r="B74" i="14"/>
  <c r="A74" i="14"/>
  <c r="C74" i="14" s="1"/>
  <c r="D73" i="14"/>
  <c r="B73" i="14"/>
  <c r="A73" i="14"/>
  <c r="C73" i="14" s="1"/>
  <c r="D72" i="14"/>
  <c r="B72" i="14"/>
  <c r="A72" i="14"/>
  <c r="C72" i="14" s="1"/>
  <c r="D71" i="14"/>
  <c r="B71" i="14"/>
  <c r="A71" i="14"/>
  <c r="C71" i="14" s="1"/>
  <c r="D70" i="14"/>
  <c r="B70" i="14"/>
  <c r="A70" i="14"/>
  <c r="C70" i="14" s="1"/>
  <c r="D69" i="14"/>
  <c r="B69" i="14"/>
  <c r="A69" i="14"/>
  <c r="C69" i="14" s="1"/>
  <c r="D68" i="14"/>
  <c r="B68" i="14"/>
  <c r="A68" i="14"/>
  <c r="C68" i="14" s="1"/>
  <c r="D67" i="14"/>
  <c r="B67" i="14"/>
  <c r="A67" i="14"/>
  <c r="C67" i="14" s="1"/>
  <c r="D66" i="14"/>
  <c r="B66" i="14"/>
  <c r="A66" i="14"/>
  <c r="C66" i="14" s="1"/>
  <c r="D65" i="14"/>
  <c r="B65" i="14"/>
  <c r="A65" i="14"/>
  <c r="C65" i="14" s="1"/>
  <c r="D64" i="14"/>
  <c r="B64" i="14"/>
  <c r="A64" i="14"/>
  <c r="C64" i="14" s="1"/>
  <c r="D63" i="14"/>
  <c r="B63" i="14"/>
  <c r="A63" i="14"/>
  <c r="C63" i="14" s="1"/>
  <c r="D62" i="14"/>
  <c r="B62" i="14"/>
  <c r="A62" i="14"/>
  <c r="C62" i="14" s="1"/>
  <c r="D61" i="14"/>
  <c r="B61" i="14"/>
  <c r="A61" i="14"/>
  <c r="C61" i="14" s="1"/>
  <c r="D60" i="14"/>
  <c r="B60" i="14"/>
  <c r="A60" i="14"/>
  <c r="C60" i="14" s="1"/>
  <c r="D59" i="14"/>
  <c r="B59" i="14"/>
  <c r="A59" i="14"/>
  <c r="C59" i="14" s="1"/>
  <c r="D58" i="14"/>
  <c r="B58" i="14"/>
  <c r="A58" i="14"/>
  <c r="C58" i="14" s="1"/>
  <c r="D57" i="14"/>
  <c r="B57" i="14"/>
  <c r="A57" i="14"/>
  <c r="C57" i="14" s="1"/>
  <c r="D56" i="14"/>
  <c r="B56" i="14"/>
  <c r="A56" i="14"/>
  <c r="C56" i="14" s="1"/>
  <c r="D55" i="14"/>
  <c r="B55" i="14"/>
  <c r="A55" i="14"/>
  <c r="C55" i="14" s="1"/>
  <c r="D54" i="14"/>
  <c r="B54" i="14"/>
  <c r="A54" i="14"/>
  <c r="C54" i="14" s="1"/>
  <c r="D53" i="14"/>
  <c r="B53" i="14"/>
  <c r="A53" i="14"/>
  <c r="C53" i="14" s="1"/>
  <c r="D52" i="14"/>
  <c r="B52" i="14"/>
  <c r="A52" i="14"/>
  <c r="C52" i="14" s="1"/>
  <c r="D51" i="14"/>
  <c r="B51" i="14"/>
  <c r="A51" i="14"/>
  <c r="C51" i="14" s="1"/>
  <c r="D50" i="14"/>
  <c r="B50" i="14"/>
  <c r="A50" i="14"/>
  <c r="C50" i="14" s="1"/>
  <c r="D49" i="14"/>
  <c r="B49" i="14"/>
  <c r="A49" i="14"/>
  <c r="C49" i="14" s="1"/>
  <c r="D48" i="14"/>
  <c r="B48" i="14"/>
  <c r="A48" i="14"/>
  <c r="C48" i="14" s="1"/>
  <c r="D47" i="14"/>
  <c r="B47" i="14"/>
  <c r="A47" i="14"/>
  <c r="C47" i="14" s="1"/>
  <c r="D46" i="14"/>
  <c r="B46" i="14"/>
  <c r="A46" i="14"/>
  <c r="C46" i="14" s="1"/>
  <c r="D45" i="14"/>
  <c r="B45" i="14"/>
  <c r="A45" i="14"/>
  <c r="C45" i="14" s="1"/>
  <c r="D44" i="14"/>
  <c r="B44" i="14"/>
  <c r="A44" i="14"/>
  <c r="C44" i="14" s="1"/>
  <c r="D43" i="14"/>
  <c r="B43" i="14"/>
  <c r="A43" i="14"/>
  <c r="C43" i="14" s="1"/>
  <c r="D42" i="14"/>
  <c r="B42" i="14"/>
  <c r="A42" i="14"/>
  <c r="C42" i="14" s="1"/>
  <c r="D41" i="14"/>
  <c r="B41" i="14"/>
  <c r="A41" i="14"/>
  <c r="C41" i="14" s="1"/>
  <c r="D40" i="14"/>
  <c r="B40" i="14"/>
  <c r="A40" i="14"/>
  <c r="C40" i="14" s="1"/>
  <c r="D39" i="14"/>
  <c r="B39" i="14"/>
  <c r="A39" i="14"/>
  <c r="C39" i="14" s="1"/>
  <c r="D38" i="14"/>
  <c r="B38" i="14"/>
  <c r="A38" i="14"/>
  <c r="C38" i="14" s="1"/>
  <c r="D37" i="14"/>
  <c r="B37" i="14"/>
  <c r="A37" i="14"/>
  <c r="C37" i="14" s="1"/>
  <c r="D36" i="14"/>
  <c r="B36" i="14"/>
  <c r="A36" i="14"/>
  <c r="C36" i="14" s="1"/>
  <c r="D35" i="14"/>
  <c r="B35" i="14"/>
  <c r="A35" i="14"/>
  <c r="C35" i="14" s="1"/>
  <c r="D34" i="14"/>
  <c r="B34" i="14"/>
  <c r="A34" i="14"/>
  <c r="C34" i="14" s="1"/>
  <c r="D33" i="14"/>
  <c r="B33" i="14"/>
  <c r="A33" i="14"/>
  <c r="C33" i="14" s="1"/>
  <c r="D32" i="14"/>
  <c r="B32" i="14"/>
  <c r="A32" i="14"/>
  <c r="C32" i="14" s="1"/>
  <c r="D31" i="14"/>
  <c r="B31" i="14"/>
  <c r="A31" i="14"/>
  <c r="C31" i="14" s="1"/>
  <c r="D30" i="14"/>
  <c r="B30" i="14"/>
  <c r="A30" i="14"/>
  <c r="C30" i="14" s="1"/>
  <c r="D29" i="14"/>
  <c r="B29" i="14"/>
  <c r="A29" i="14"/>
  <c r="C29" i="14" s="1"/>
  <c r="D28" i="14"/>
  <c r="B28" i="14"/>
  <c r="A28" i="14"/>
  <c r="C28" i="14" s="1"/>
  <c r="D27" i="14"/>
  <c r="B27" i="14"/>
  <c r="A27" i="14"/>
  <c r="C27" i="14" s="1"/>
  <c r="D26" i="14"/>
  <c r="B26" i="14"/>
  <c r="A26" i="14"/>
  <c r="C26" i="14" s="1"/>
  <c r="D25" i="14"/>
  <c r="B25" i="14"/>
  <c r="A25" i="14"/>
  <c r="C25" i="14" s="1"/>
  <c r="D24" i="14"/>
  <c r="B24" i="14"/>
  <c r="A24" i="14"/>
  <c r="C24" i="14" s="1"/>
  <c r="D23" i="14"/>
  <c r="B23" i="14"/>
  <c r="A23" i="14"/>
  <c r="C23" i="14" s="1"/>
  <c r="D22" i="14"/>
  <c r="B22" i="14"/>
  <c r="A22" i="14"/>
  <c r="C22" i="14" s="1"/>
  <c r="D21" i="14"/>
  <c r="B21" i="14"/>
  <c r="A21" i="14"/>
  <c r="C21" i="14" s="1"/>
  <c r="D20" i="14"/>
  <c r="B20" i="14"/>
  <c r="A20" i="14"/>
  <c r="C20" i="14" s="1"/>
  <c r="D19" i="14"/>
  <c r="B19" i="14"/>
  <c r="A19" i="14"/>
  <c r="C19" i="14" s="1"/>
  <c r="D18" i="14"/>
  <c r="B18" i="14"/>
  <c r="A18" i="14"/>
  <c r="C18" i="14" s="1"/>
  <c r="D17" i="14"/>
  <c r="B17" i="14"/>
  <c r="A17" i="14"/>
  <c r="C17" i="14" s="1"/>
  <c r="D16" i="14"/>
  <c r="B16" i="14"/>
  <c r="A16" i="14"/>
  <c r="C16" i="14" s="1"/>
  <c r="D15" i="14"/>
  <c r="B15" i="14"/>
  <c r="A15" i="14"/>
  <c r="C15" i="14" s="1"/>
  <c r="D14" i="14"/>
  <c r="B14" i="14"/>
  <c r="A14" i="14"/>
  <c r="C14" i="14" s="1"/>
  <c r="D13" i="14"/>
  <c r="B13" i="14"/>
  <c r="A13" i="14"/>
  <c r="C13" i="14" s="1"/>
  <c r="D12" i="14"/>
  <c r="B12" i="14"/>
  <c r="A12" i="14"/>
  <c r="C12" i="14" s="1"/>
  <c r="D11" i="14"/>
  <c r="B11" i="14"/>
  <c r="A11" i="14"/>
  <c r="C11" i="14" s="1"/>
  <c r="D10" i="14"/>
  <c r="B10" i="14"/>
  <c r="A10" i="14"/>
  <c r="C10" i="14" s="1"/>
  <c r="D9" i="14"/>
  <c r="B9" i="14"/>
  <c r="A9" i="14"/>
  <c r="C9" i="14" s="1"/>
  <c r="D8" i="14"/>
  <c r="B8" i="14"/>
  <c r="A8" i="14"/>
  <c r="C8" i="14" s="1"/>
  <c r="D7" i="14"/>
  <c r="B7" i="14"/>
  <c r="A7" i="14"/>
  <c r="C7" i="14" s="1"/>
  <c r="D6" i="14"/>
  <c r="B6" i="14"/>
  <c r="A6" i="14"/>
  <c r="C6" i="14" s="1"/>
  <c r="D5" i="14"/>
  <c r="B5" i="14"/>
  <c r="A5" i="14"/>
  <c r="C5" i="14" s="1"/>
  <c r="C7" i="15" s="1"/>
  <c r="D4" i="14"/>
  <c r="B4" i="14"/>
  <c r="A4" i="14"/>
  <c r="C4" i="14" s="1"/>
  <c r="D12" i="15" s="1"/>
  <c r="D3" i="14"/>
  <c r="B3" i="14"/>
  <c r="A3" i="14"/>
  <c r="D12" i="18" l="1"/>
  <c r="C5" i="17"/>
  <c r="C9" i="17"/>
  <c r="C13" i="17"/>
  <c r="C17" i="17"/>
  <c r="C21" i="17"/>
  <c r="C25" i="17"/>
  <c r="C29" i="17"/>
  <c r="C33" i="17"/>
  <c r="B5" i="18" s="1"/>
  <c r="C37" i="17"/>
  <c r="C41" i="17"/>
  <c r="C45" i="17"/>
  <c r="D8" i="18" s="1"/>
  <c r="B9" i="18"/>
  <c r="B11" i="18"/>
  <c r="C9" i="18"/>
  <c r="C11" i="18"/>
  <c r="C13" i="18"/>
  <c r="D7" i="18"/>
  <c r="D9" i="18"/>
  <c r="D11" i="18"/>
  <c r="B6" i="18"/>
  <c r="B8" i="18"/>
  <c r="B10" i="18"/>
  <c r="B12" i="18"/>
  <c r="C6" i="18"/>
  <c r="C8" i="18"/>
  <c r="C10" i="18"/>
  <c r="C12" i="18"/>
  <c r="D6" i="18"/>
  <c r="B5" i="15"/>
  <c r="B7" i="15"/>
  <c r="B9" i="15"/>
  <c r="B11" i="15"/>
  <c r="B13" i="15"/>
  <c r="C5" i="15"/>
  <c r="C13" i="15"/>
  <c r="D5" i="15"/>
  <c r="D7" i="15"/>
  <c r="D9" i="15"/>
  <c r="D11" i="15"/>
  <c r="D13" i="15"/>
  <c r="C11" i="15"/>
  <c r="C9" i="15"/>
  <c r="B6" i="15"/>
  <c r="B8" i="15"/>
  <c r="B10" i="15"/>
  <c r="B12" i="15"/>
  <c r="C6" i="15"/>
  <c r="C8" i="15"/>
  <c r="C10" i="15"/>
  <c r="C12" i="15"/>
  <c r="D6" i="15"/>
  <c r="D8" i="15"/>
  <c r="D10" i="15"/>
  <c r="D5" i="18" l="1"/>
  <c r="D14" i="18" s="1"/>
  <c r="E13" i="15"/>
  <c r="C7" i="18"/>
  <c r="C5" i="18"/>
  <c r="B13" i="18"/>
  <c r="D13" i="18"/>
  <c r="D10" i="18"/>
  <c r="E10" i="18" s="1"/>
  <c r="B10" i="19" s="1"/>
  <c r="D10" i="19" s="1"/>
  <c r="B7" i="18"/>
  <c r="E7" i="18" s="1"/>
  <c r="B7" i="19" s="1"/>
  <c r="E12" i="18"/>
  <c r="B12" i="19" s="1"/>
  <c r="D12" i="19" s="1"/>
  <c r="E6" i="18"/>
  <c r="B6" i="19" s="1"/>
  <c r="D6" i="19" s="1"/>
  <c r="E11" i="18"/>
  <c r="B11" i="19" s="1"/>
  <c r="D11" i="19" s="1"/>
  <c r="E9" i="18"/>
  <c r="B9" i="19" s="1"/>
  <c r="D9" i="19" s="1"/>
  <c r="E8" i="18"/>
  <c r="B8" i="19" s="1"/>
  <c r="D8" i="19" s="1"/>
  <c r="E10" i="15"/>
  <c r="E6" i="15"/>
  <c r="C14" i="15"/>
  <c r="E8" i="15"/>
  <c r="E11" i="15"/>
  <c r="E9" i="15"/>
  <c r="D14" i="15"/>
  <c r="E12" i="15"/>
  <c r="E7" i="15"/>
  <c r="B14" i="15"/>
  <c r="E5" i="15"/>
  <c r="E13" i="18" l="1"/>
  <c r="B13" i="19" s="1"/>
  <c r="D13" i="19" s="1"/>
  <c r="E5" i="18"/>
  <c r="B5" i="19" s="1"/>
  <c r="D5" i="19" s="1"/>
  <c r="C14" i="18"/>
  <c r="B14" i="18"/>
  <c r="E14" i="18"/>
  <c r="B14" i="19" s="1"/>
  <c r="D14" i="19" s="1"/>
  <c r="E14" i="15"/>
</calcChain>
</file>

<file path=xl/sharedStrings.xml><?xml version="1.0" encoding="utf-8"?>
<sst xmlns="http://schemas.openxmlformats.org/spreadsheetml/2006/main" count="320" uniqueCount="91">
  <si>
    <t>موضوع پرونده</t>
  </si>
  <si>
    <t>کالا و خدمات</t>
  </si>
  <si>
    <t>سازمان تعزيرات حكومتي</t>
  </si>
  <si>
    <t>1</t>
  </si>
  <si>
    <t>پرونده قاچاق کالا و ارز</t>
  </si>
  <si>
    <t>2</t>
  </si>
  <si>
    <t>پرونده ويژه بهداشت، دارو و درمان</t>
  </si>
  <si>
    <t>3</t>
  </si>
  <si>
    <t>تعداد واحدهای بدون تخلف</t>
  </si>
  <si>
    <t>تعداد واحدهای دارای تخلف</t>
  </si>
  <si>
    <t>تعداد بازرسی</t>
  </si>
  <si>
    <t>تعداد اکیپ گشت</t>
  </si>
  <si>
    <t>درصد افزایش یا کاهش</t>
  </si>
  <si>
    <t>دوره</t>
  </si>
  <si>
    <t>نحوه تشکیل پرونده :</t>
  </si>
  <si>
    <t>واحد سازمانی: سازمان تعزيرات حكومتي</t>
  </si>
  <si>
    <t>صنفی/غیرصنفی:  صنفی و غیرصنفی</t>
  </si>
  <si>
    <t>گزارش تعداد مجازات های متخلفان در آراء</t>
  </si>
  <si>
    <t>تعداد</t>
  </si>
  <si>
    <t>عنوان موضوع لازم الاجرا</t>
  </si>
  <si>
    <t>عنوان واحد</t>
  </si>
  <si>
    <t>پلمب واحد صنفي</t>
  </si>
  <si>
    <t>تعطيل بلافاصله واحد توليدي غير مجاز</t>
  </si>
  <si>
    <t>تعطيل دائم محل كسب</t>
  </si>
  <si>
    <t>13</t>
  </si>
  <si>
    <t>تعطيل موسسه</t>
  </si>
  <si>
    <t>31</t>
  </si>
  <si>
    <t>تعطيل موسسه و ضبط كليه ملزومات موسسه بنفع دولت</t>
  </si>
  <si>
    <t>تعطيل موقت محل كسب</t>
  </si>
  <si>
    <t>تعطيل واحد تا زمان اخذ نشان استاندارد</t>
  </si>
  <si>
    <t>صفحه 1 از 2</t>
  </si>
  <si>
    <t>تعطيلي بلافاصله داروخانه</t>
  </si>
  <si>
    <t>نصب پارچه به عنوان متخلف</t>
  </si>
  <si>
    <t>صفحه 2 از 2</t>
  </si>
  <si>
    <t>Sum of تعداد</t>
  </si>
  <si>
    <t>Column Labels</t>
  </si>
  <si>
    <t>Row Labels</t>
  </si>
  <si>
    <t>Grand Total</t>
  </si>
  <si>
    <t>فرمول</t>
  </si>
  <si>
    <t>جمع کل</t>
  </si>
  <si>
    <t>48</t>
  </si>
  <si>
    <t>21</t>
  </si>
  <si>
    <t>4</t>
  </si>
  <si>
    <t>دوره جاری</t>
  </si>
  <si>
    <t>دوره قبل</t>
  </si>
  <si>
    <t>-</t>
  </si>
  <si>
    <t>از تاریخ: 1400/06/01</t>
  </si>
  <si>
    <t>تا تاریخ: 1403/02/31</t>
  </si>
  <si>
    <t>از تاریخ: 1397/06/01</t>
  </si>
  <si>
    <t>تا تاریخ: 1400/02/31</t>
  </si>
  <si>
    <t>تاریخ چاپ گزارش: 1403/03/12</t>
  </si>
  <si>
    <t>2505</t>
  </si>
  <si>
    <t>172</t>
  </si>
  <si>
    <t>195</t>
  </si>
  <si>
    <t>17</t>
  </si>
  <si>
    <t>25</t>
  </si>
  <si>
    <t>723</t>
  </si>
  <si>
    <t>1477</t>
  </si>
  <si>
    <t>301</t>
  </si>
  <si>
    <t>73</t>
  </si>
  <si>
    <t>2927</t>
  </si>
  <si>
    <t>151</t>
  </si>
  <si>
    <t>115</t>
  </si>
  <si>
    <t>9277</t>
  </si>
  <si>
    <t>53</t>
  </si>
  <si>
    <t>390</t>
  </si>
  <si>
    <t>26</t>
  </si>
  <si>
    <t>50</t>
  </si>
  <si>
    <t>519</t>
  </si>
  <si>
    <t>1052</t>
  </si>
  <si>
    <t>383</t>
  </si>
  <si>
    <t>699</t>
  </si>
  <si>
    <t>105</t>
  </si>
  <si>
    <t>11</t>
  </si>
  <si>
    <t>391</t>
  </si>
  <si>
    <t>7</t>
  </si>
  <si>
    <t>52</t>
  </si>
  <si>
    <t>1796</t>
  </si>
  <si>
    <t>239</t>
  </si>
  <si>
    <t>55</t>
  </si>
  <si>
    <t>166550</t>
  </si>
  <si>
    <t>88273</t>
  </si>
  <si>
    <t>254823</t>
  </si>
  <si>
    <t>36410</t>
  </si>
  <si>
    <t>226991</t>
  </si>
  <si>
    <t>91336</t>
  </si>
  <si>
    <t>318327</t>
  </si>
  <si>
    <t>45569</t>
  </si>
  <si>
    <t>مقایسه آمار گشتهای سیار مشترک از تاریخ: 1402/01/01 تا تاریخ: 1402/12/29 با از تاریخ: 1403/01/01 تا تاریخ: 1403/12/30</t>
  </si>
  <si>
    <t>از تاریخ: 1402/01/01 تا تاریخ: 1402/12/29</t>
  </si>
  <si>
    <t>از تاریخ: 1403/01/01 تا تاریخ: 1403/12/30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</si>
</sst>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%\ 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12"/>
      <name val="Nazanin"/>
      <charset val="178"/>
    </font>
    <font>
      <sz val="10"/>
      <color rgb="FF000000"/>
      <name val="Arial"/>
      <family val="2"/>
    </font>
    <font>
      <sz val="12"/>
      <color theme="1"/>
      <name val="B Nazanin"/>
      <family val="2"/>
      <charset val="178"/>
    </font>
    <font>
      <b/>
      <sz val="13"/>
      <name val="B Zar"/>
      <charset val="178"/>
    </font>
    <font>
      <sz val="8"/>
      <color rgb="FF000000"/>
      <name val="Arial"/>
      <family val="2"/>
    </font>
    <font>
      <b/>
      <sz val="12"/>
      <color rgb="FF000000"/>
      <name val="B Zar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8"/>
      <color rgb="FF000000"/>
      <name val="B Mitra"/>
      <charset val="178"/>
    </font>
    <font>
      <b/>
      <sz val="12"/>
      <color rgb="FF000000"/>
      <name val="B Mitra"/>
      <charset val="178"/>
    </font>
    <font>
      <b/>
      <sz val="14"/>
      <color rgb="FF000000"/>
      <name val="B Mitra"/>
      <charset val="178"/>
    </font>
    <font>
      <sz val="12"/>
      <color rgb="FF00000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slantDashDot">
        <color indexed="64"/>
      </bottom>
      <diagonal/>
    </border>
  </borders>
  <cellStyleXfs count="1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3" fontId="2" fillId="0" borderId="8" xfId="0" applyNumberFormat="1" applyFont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/>
    <xf numFmtId="0" fontId="6" fillId="0" borderId="0" xfId="5"/>
    <xf numFmtId="0" fontId="6" fillId="0" borderId="0" xfId="5" applyAlignment="1">
      <alignment horizontal="right"/>
    </xf>
    <xf numFmtId="0" fontId="6" fillId="0" borderId="0" xfId="5" applyNumberFormat="1"/>
    <xf numFmtId="0" fontId="11" fillId="0" borderId="10" xfId="5" applyFont="1" applyBorder="1" applyAlignment="1">
      <alignment horizontal="center" vertical="center" wrapText="1"/>
    </xf>
    <xf numFmtId="0" fontId="6" fillId="0" borderId="0" xfId="5" applyAlignment="1">
      <alignment vertical="center"/>
    </xf>
    <xf numFmtId="0" fontId="12" fillId="0" borderId="11" xfId="5" applyFont="1" applyBorder="1" applyAlignment="1">
      <alignment vertical="center"/>
    </xf>
    <xf numFmtId="0" fontId="13" fillId="0" borderId="11" xfId="5" applyFont="1" applyBorder="1" applyAlignment="1">
      <alignment horizontal="center" vertical="center"/>
    </xf>
    <xf numFmtId="0" fontId="12" fillId="0" borderId="8" xfId="5" applyFont="1" applyBorder="1" applyAlignment="1">
      <alignment vertical="center"/>
    </xf>
    <xf numFmtId="0" fontId="13" fillId="0" borderId="8" xfId="5" applyFont="1" applyBorder="1" applyAlignment="1">
      <alignment horizontal="center" vertical="center"/>
    </xf>
    <xf numFmtId="0" fontId="12" fillId="0" borderId="12" xfId="5" applyFont="1" applyBorder="1" applyAlignment="1">
      <alignment vertical="center"/>
    </xf>
    <xf numFmtId="0" fontId="13" fillId="0" borderId="12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4" fillId="0" borderId="13" xfId="5" applyFont="1" applyBorder="1" applyAlignment="1">
      <alignment horizontal="center" vertical="center"/>
    </xf>
    <xf numFmtId="0" fontId="12" fillId="0" borderId="12" xfId="5" applyNumberFormat="1" applyFont="1" applyBorder="1" applyAlignment="1">
      <alignment vertical="center"/>
    </xf>
    <xf numFmtId="0" fontId="13" fillId="0" borderId="12" xfId="5" applyNumberFormat="1" applyFont="1" applyBorder="1" applyAlignment="1">
      <alignment horizontal="center" vertical="center"/>
    </xf>
    <xf numFmtId="9" fontId="13" fillId="0" borderId="12" xfId="16" applyNumberFormat="1" applyFont="1" applyBorder="1" applyAlignment="1">
      <alignment horizontal="center" vertical="center"/>
    </xf>
    <xf numFmtId="9" fontId="13" fillId="0" borderId="13" xfId="16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5" fontId="2" fillId="0" borderId="15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2" fillId="0" borderId="16" xfId="5" applyNumberFormat="1" applyFont="1" applyBorder="1" applyAlignment="1">
      <alignment vertical="center"/>
    </xf>
    <xf numFmtId="0" fontId="13" fillId="0" borderId="16" xfId="5" applyNumberFormat="1" applyFont="1" applyBorder="1" applyAlignment="1">
      <alignment horizontal="center" vertical="center"/>
    </xf>
    <xf numFmtId="9" fontId="13" fillId="0" borderId="16" xfId="16" applyNumberFormat="1" applyFont="1" applyBorder="1" applyAlignment="1">
      <alignment horizontal="center" vertical="center"/>
    </xf>
    <xf numFmtId="0" fontId="12" fillId="0" borderId="17" xfId="5" applyNumberFormat="1" applyFont="1" applyBorder="1" applyAlignment="1">
      <alignment vertical="center"/>
    </xf>
    <xf numFmtId="0" fontId="13" fillId="0" borderId="17" xfId="5" applyNumberFormat="1" applyFont="1" applyBorder="1" applyAlignment="1">
      <alignment horizontal="center" vertical="center"/>
    </xf>
    <xf numFmtId="9" fontId="13" fillId="0" borderId="17" xfId="16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5" fillId="0" borderId="0" xfId="0" applyFont="1" applyAlignment="1">
      <alignment vertical="center" readingOrder="2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 wrapText="1"/>
    </xf>
    <xf numFmtId="0" fontId="17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0" xfId="0" applyFont="1" applyAlignment="1">
      <alignment vertical="top" readingOrder="2"/>
    </xf>
    <xf numFmtId="0" fontId="10" fillId="0" borderId="0" xfId="5" applyFont="1" applyAlignment="1">
      <alignment horizontal="center"/>
    </xf>
    <xf numFmtId="0" fontId="10" fillId="0" borderId="0" xfId="5" applyFont="1" applyAlignment="1">
      <alignment horizontal="center" vertical="center" wrapText="1"/>
    </xf>
  </cellXfs>
  <cellStyles count="17">
    <cellStyle name="Comma 2" xfId="2" xr:uid="{00000000-0005-0000-0000-000000000000}"/>
    <cellStyle name="Comma 2 2" xfId="4" xr:uid="{00000000-0005-0000-0000-000001000000}"/>
    <cellStyle name="Normal" xfId="0" builtinId="0"/>
    <cellStyle name="Normal 10" xfId="5" xr:uid="{00000000-0005-0000-0000-000003000000}"/>
    <cellStyle name="Normal 11" xfId="6" xr:uid="{00000000-0005-0000-0000-000004000000}"/>
    <cellStyle name="Normal 2" xfId="3" xr:uid="{00000000-0005-0000-0000-000005000000}"/>
    <cellStyle name="Normal 2 2" xfId="7" xr:uid="{00000000-0005-0000-0000-000006000000}"/>
    <cellStyle name="Normal 2 3" xfId="8" xr:uid="{00000000-0005-0000-0000-000007000000}"/>
    <cellStyle name="Normal 3" xfId="9" xr:uid="{00000000-0005-0000-0000-000008000000}"/>
    <cellStyle name="Normal 4" xfId="10" xr:uid="{00000000-0005-0000-0000-000009000000}"/>
    <cellStyle name="Normal 5" xfId="11" xr:uid="{00000000-0005-0000-0000-00000A000000}"/>
    <cellStyle name="Normal 6" xfId="12" xr:uid="{00000000-0005-0000-0000-00000B000000}"/>
    <cellStyle name="Normal 7" xfId="13" xr:uid="{00000000-0005-0000-0000-00000C000000}"/>
    <cellStyle name="Normal 8" xfId="14" xr:uid="{00000000-0005-0000-0000-00000D000000}"/>
    <cellStyle name="Normal 9" xfId="15" xr:uid="{00000000-0005-0000-0000-00000E000000}"/>
    <cellStyle name="Normal_Amar86-3mahe1_هفت ماهه 1397بودجه" xfId="1" xr:uid="{00000000-0005-0000-0000-00000F000000}"/>
    <cellStyle name="Percent" xfId="1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" name="Picture 2" descr="image0000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" name="Picture 3" descr="image0000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" name="Picture 4" descr="image0000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" name="Picture 5" descr="image0000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" name="Picture 6" descr="image0000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" name="Picture 7" descr="image0000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" name="Picture 8" descr="image0000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" name="Picture 9" descr="image0000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" name="Picture 10" descr="image0000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" name="Picture 11" descr="image0000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" name="Picture 12" descr="image0000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" name="Picture 13" descr="image0000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" name="Picture 14" descr="image0000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37</xdr:row>
      <xdr:rowOff>47625</xdr:rowOff>
    </xdr:to>
    <xdr:pic>
      <xdr:nvPicPr>
        <xdr:cNvPr id="16" name="Picture 15" descr="image00002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" name="Picture 16" descr="image0000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" name="Picture 17" descr="image00002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" name="Picture 18" descr="image0000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0" name="Picture 19" descr="image00002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1" name="Picture 20" descr="image000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2" name="Picture 21" descr="image000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3" name="Picture 22" descr="image0000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4" name="Picture 23" descr="image00002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5" name="Picture 24" descr="image0000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6" name="Picture 25" descr="image0000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7" name="Picture 26" descr="image0000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8" name="Picture 27" descr="image00002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9" name="Picture 28" descr="image0000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0" name="Picture 29" descr="image00002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1" name="Picture 30" descr="image0000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2" name="Picture 31" descr="image00002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3" name="Picture 32" descr="image0000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4" name="Picture 33" descr="image00002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5" name="Picture 34" descr="image0000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6" name="Picture 35" descr="image00002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7" name="Picture 36" descr="image0000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8" name="Picture 37" descr="image00002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9" name="Picture 38" descr="image0000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0" name="Picture 39" descr="image00002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1" name="Picture 40" descr="image0000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2" name="Picture 41" descr="image00002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3" name="Picture 42" descr="image00001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4" name="Picture 43" descr="image0000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5" name="Picture 44" descr="image0000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6" name="Picture 45" descr="image00002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7" name="Picture 46" descr="image0000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8" name="Picture 47" descr="image00002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9" name="Picture 48" descr="image0000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0" name="Picture 49" descr="image00002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1" name="Picture 50" descr="image00001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2" name="Picture 51" descr="image00002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3" name="Picture 52" descr="image00001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4" name="Picture 53" descr="image00002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5" name="Picture 54" descr="image00001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6" name="Picture 55" descr="image00002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7" name="Picture 56" descr="image00001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8" name="Picture 57" descr="image00002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9" name="Picture 58" descr="image00001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0" name="Picture 59" descr="image00002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1" name="Picture 60" descr="image00001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2" name="Picture 61" descr="image0000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3" name="Picture 62" descr="image00001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4" name="Picture 63" descr="image00002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5" name="Picture 64" descr="image0000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6" name="Picture 65" descr="image00002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7" name="Picture 66" descr="image00001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8" name="Picture 67" descr="image00002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9" name="Picture 68" descr="image00001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0" name="Picture 69" descr="image00002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1" name="Picture 70" descr="image00001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2" name="Picture 71" descr="image00002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3" name="Picture 72" descr="image00001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4" name="Picture 73" descr="image00002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5" name="Picture 74" descr="image00001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6" name="Picture 75" descr="image00002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7" name="Picture 76" descr="image00001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8" name="Picture 77" descr="image00002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9" name="Picture 78" descr="image00001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0" name="Picture 79" descr="image00002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1" name="Picture 80" descr="image00001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2" name="Picture 81" descr="image00002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3" name="Picture 82" descr="image00001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4" name="Picture 83" descr="image00002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5" name="Picture 84" descr="image00001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6" name="Picture 85" descr="image00002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7" name="Picture 86" descr="image00001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8" name="Picture 87" descr="image00002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9" name="Picture 88" descr="image00001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0" name="Picture 89" descr="image00002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1" name="Picture 90" descr="image00001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2" name="Picture 91" descr="image00002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3" name="Picture 92" descr="image00001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4" name="Picture 93" descr="image00002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5" name="Picture 94" descr="image00001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6" name="Picture 95" descr="image00002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7" name="Picture 96" descr="image00001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8" name="Picture 97" descr="image00002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9" name="Picture 98" descr="image00001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0" name="Picture 99" descr="image00002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1" name="Picture 100" descr="image00001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2" name="Picture 101" descr="image00002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3" name="Picture 102" descr="image00001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4" name="Picture 103" descr="image00002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5" name="Picture 104" descr="image00001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6" name="Picture 105" descr="image00002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7" name="Picture 106" descr="image00001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8" name="Picture 107" descr="image00002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9" name="Picture 108" descr="image00001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0" name="Picture 109" descr="image00002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1" name="Picture 110" descr="image00001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2" name="Picture 111" descr="image00002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3" name="Picture 112" descr="image00001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4" name="Picture 113" descr="image00002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5" name="Picture 114" descr="image00001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6" name="Picture 115" descr="image00002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7" name="Picture 116" descr="image00001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8" name="Picture 117" descr="image00002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9" name="Picture 118" descr="image00001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0" name="Picture 119" descr="image00002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1" name="Picture 120" descr="image00001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2" name="Picture 121" descr="image00002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3" name="Picture 122" descr="image00001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4" name="Picture 123" descr="image00002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5" name="Picture 124" descr="image00001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6" name="Picture 125" descr="image00002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7" name="Picture 126" descr="image00001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8" name="Picture 127" descr="image00002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9" name="Picture 128" descr="image00001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0" name="Picture 129" descr="image00002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1" name="Picture 130" descr="image00001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2" name="Picture 131" descr="image00002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3" name="Picture 132" descr="image00001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4" name="Picture 133" descr="image00002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5" name="Picture 134" descr="image00001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6" name="Picture 135" descr="image00002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7" name="Picture 136" descr="image00001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8" name="Picture 137" descr="image00002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9" name="Picture 138" descr="image00001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0" name="Picture 139" descr="image00002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1" name="Picture 140" descr="image00001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2" name="Picture 141" descr="image00002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3" name="Picture 142" descr="image00001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4" name="Picture 143" descr="image00002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5" name="Picture 144" descr="image00001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6" name="Picture 145" descr="image00002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7" name="Picture 146" descr="image00001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8" name="Picture 147" descr="image00002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9" name="Picture 148" descr="image00001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0" name="Picture 149" descr="image00002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1" name="Picture 150" descr="image00001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2" name="Picture 151" descr="image00002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3" name="Picture 152" descr="image00001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4" name="Picture 153" descr="image00002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5" name="Picture 154" descr="image00001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6" name="Picture 155" descr="image00002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7" name="Picture 156" descr="image00001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8" name="Picture 157" descr="image00002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9" name="Picture 158" descr="image00001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0" name="Picture 159" descr="image00002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1" name="Picture 160" descr="image00001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2" name="Picture 161" descr="image00002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3" name="Picture 162" descr="image00001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4" name="Picture 163" descr="image00002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5" name="Picture 164" descr="image00001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6" name="Picture 165" descr="image00002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7" name="Picture 166" descr="image00001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8" name="Picture 167" descr="image00002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9" name="Picture 168" descr="image00001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0" name="Picture 169" descr="image00002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1" name="Picture 170" descr="image00001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2" name="Picture 171" descr="image00002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3" name="Picture 172" descr="image00001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4" name="Picture 173" descr="image00002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5" name="Picture 174" descr="image00001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6" name="Picture 175" descr="image00002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7" name="Picture 176" descr="image00001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8" name="Picture 177" descr="image00002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9" name="Picture 178" descr="image00001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0" name="Picture 179" descr="image00002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1" name="Picture 180" descr="image00001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2" name="Picture 181" descr="image00002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3" name="Picture 182" descr="image00001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4" name="Picture 183" descr="image00002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5" name="Picture 184" descr="image00001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6" name="Picture 185" descr="image00002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7" name="Picture 186" descr="image00001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8" name="Picture 187" descr="image00002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9" name="Picture 188" descr="image00001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0" name="Picture 189" descr="image00002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1" name="Picture 190" descr="image00001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2" name="Picture 191" descr="image00002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3" name="Picture 192" descr="image00001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4" name="Picture 193" descr="image00002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5" name="Picture 194" descr="image00001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6" name="Picture 195" descr="image00002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7" name="Picture 196" descr="image00001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8" name="Picture 197" descr="image00002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9" name="Picture 198" descr="image00001">
          <a:extLst>
            <a:ext uri="{FF2B5EF4-FFF2-40B4-BE49-F238E27FC236}">
              <a16:creationId xmlns:a16="http://schemas.microsoft.com/office/drawing/2014/main" id="{BE3AE892-1162-4081-948E-F8D09B3A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00" name="Picture 199" descr="image00002">
          <a:extLst>
            <a:ext uri="{FF2B5EF4-FFF2-40B4-BE49-F238E27FC236}">
              <a16:creationId xmlns:a16="http://schemas.microsoft.com/office/drawing/2014/main" id="{2F0EE2F0-4C10-47B3-88A0-D036F3045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" name="Picture 2" descr="image0000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" name="Picture 3" descr="image0000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" name="Picture 4" descr="image0000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" name="Picture 5" descr="image0000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" name="Picture 6" descr="image0000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" name="Picture 7" descr="image0000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" name="Picture 8" descr="image0000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" name="Picture 9" descr="image0000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" name="Picture 10" descr="image0000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" name="Picture 11" descr="image0000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" name="Picture 12" descr="image0000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" name="Picture 13" descr="image0000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" name="Picture 14" descr="image0000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37</xdr:row>
      <xdr:rowOff>47625</xdr:rowOff>
    </xdr:to>
    <xdr:pic>
      <xdr:nvPicPr>
        <xdr:cNvPr id="16" name="Picture 15" descr="image00002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3335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" name="Picture 16" descr="image0000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" name="Picture 17" descr="image0000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" name="Picture 18" descr="image0000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0" name="Picture 19" descr="image0000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1" name="Picture 20" descr="image0000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2" name="Picture 21" descr="image0000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3" name="Picture 22" descr="image0000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4" name="Picture 23" descr="image00002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5" name="Picture 24" descr="image0000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6" name="Picture 25" descr="image0000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7" name="Picture 26" descr="image0000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8" name="Picture 27" descr="image00002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9" name="Picture 28" descr="image0000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0" name="Picture 29" descr="image00002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1" name="Picture 30" descr="image0000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2" name="Picture 31" descr="image00002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3" name="Picture 32" descr="image0000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4" name="Picture 33" descr="image00002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5" name="Picture 34" descr="image0000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6" name="Picture 35" descr="image00002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7" name="Picture 36" descr="image0000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38" name="Picture 37" descr="image00002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39" name="Picture 38" descr="image0000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0" name="Picture 39" descr="image00002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1" name="Picture 40" descr="image0000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2" name="Picture 41" descr="image00002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3" name="Picture 42" descr="image0000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4" name="Picture 43" descr="image00002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5" name="Picture 44" descr="image0000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6" name="Picture 45" descr="image00002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7" name="Picture 46" descr="image0000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48" name="Picture 47" descr="image00002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49" name="Picture 48" descr="image0000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0" name="Picture 49" descr="image00002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1" name="Picture 50" descr="image0000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2" name="Picture 51" descr="image00002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3" name="Picture 52" descr="image0000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4" name="Picture 53" descr="image00002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5" name="Picture 54" descr="image0000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6" name="Picture 55" descr="image00002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7" name="Picture 56" descr="image0000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58" name="Picture 57" descr="image00002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59" name="Picture 58" descr="image0000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0" name="Picture 59" descr="image00002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1" name="Picture 60" descr="image0000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2" name="Picture 61" descr="image0000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3" name="Picture 62" descr="image0000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4" name="Picture 63" descr="image00002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5" name="Picture 64" descr="image0000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6" name="Picture 65" descr="image00002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7" name="Picture 66" descr="image0000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68" name="Picture 67" descr="image00002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69" name="Picture 68" descr="image0000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0" name="Picture 69" descr="image00002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1" name="Picture 70" descr="image0000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2" name="Picture 71" descr="image00002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3" name="Picture 72" descr="image0000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4" name="Picture 73" descr="image00002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5" name="Picture 74" descr="image0000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6" name="Picture 75" descr="image00002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7" name="Picture 76" descr="image0000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78" name="Picture 77" descr="image00002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79" name="Picture 78" descr="image0000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0" name="Picture 79" descr="image00002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1" name="Picture 80" descr="image0000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2" name="Picture 81" descr="image00002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3" name="Picture 82" descr="image0000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4" name="Picture 83" descr="image00002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5" name="Picture 84" descr="image0000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6" name="Picture 85" descr="image00002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7" name="Picture 86" descr="image00001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88" name="Picture 87" descr="image00002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89" name="Picture 88" descr="image00001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0" name="Picture 89" descr="image00002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1" name="Picture 90" descr="image00001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2" name="Picture 91" descr="image00002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3" name="Picture 92" descr="image00001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4" name="Picture 93" descr="image00002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5" name="Picture 94" descr="image00001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6" name="Picture 95" descr="image00002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7" name="Picture 96" descr="image00001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98" name="Picture 97" descr="image00002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99" name="Picture 98" descr="image00001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0" name="Picture 99" descr="image00002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1" name="Picture 100" descr="image00001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2" name="Picture 101" descr="image00002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3" name="Picture 102" descr="image00001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4" name="Picture 103" descr="image00002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5" name="Picture 104" descr="image00001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6" name="Picture 105" descr="image00002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7" name="Picture 106" descr="image00001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08" name="Picture 107" descr="image00002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09" name="Picture 108" descr="image00001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0" name="Picture 109" descr="image00002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1" name="Picture 110" descr="image00001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2" name="Picture 111" descr="image00002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3" name="Picture 112" descr="image00001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4" name="Picture 113" descr="image00002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5" name="Picture 114" descr="image00001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6" name="Picture 115" descr="image00002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7" name="Picture 116" descr="image00001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18" name="Picture 117" descr="image00002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19" name="Picture 118" descr="image00001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0" name="Picture 119" descr="image00002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1" name="Picture 120" descr="image00001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2" name="Picture 121" descr="image00002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3" name="Picture 122" descr="image00001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4" name="Picture 123" descr="image00002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5" name="Picture 124" descr="image00001">
          <a:extLst>
            <a:ext uri="{FF2B5EF4-FFF2-40B4-BE49-F238E27FC236}">
              <a16:creationId xmlns:a16="http://schemas.microsoft.com/office/drawing/2014/main" id="{00000000-0008-0000-0C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6" name="Picture 125" descr="image00002">
          <a:extLst>
            <a:ext uri="{FF2B5EF4-FFF2-40B4-BE49-F238E27FC236}">
              <a16:creationId xmlns:a16="http://schemas.microsoft.com/office/drawing/2014/main" id="{00000000-0008-0000-0C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7" name="Picture 126" descr="image00001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28" name="Picture 127" descr="image00002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29" name="Picture 128" descr="image00001">
          <a:extLst>
            <a:ext uri="{FF2B5EF4-FFF2-40B4-BE49-F238E27FC236}">
              <a16:creationId xmlns:a16="http://schemas.microsoft.com/office/drawing/2014/main" id="{00000000-0008-0000-0C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0" name="Picture 129" descr="image00002">
          <a:extLst>
            <a:ext uri="{FF2B5EF4-FFF2-40B4-BE49-F238E27FC236}">
              <a16:creationId xmlns:a16="http://schemas.microsoft.com/office/drawing/2014/main" id="{00000000-0008-0000-0C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1" name="Picture 130" descr="image00001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2" name="Picture 131" descr="image00002">
          <a:extLst>
            <a:ext uri="{FF2B5EF4-FFF2-40B4-BE49-F238E27FC236}">
              <a16:creationId xmlns:a16="http://schemas.microsoft.com/office/drawing/2014/main" id="{00000000-0008-0000-0C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3" name="Picture 132" descr="image00001">
          <a:extLst>
            <a:ext uri="{FF2B5EF4-FFF2-40B4-BE49-F238E27FC236}">
              <a16:creationId xmlns:a16="http://schemas.microsoft.com/office/drawing/2014/main" id="{00000000-0008-0000-0C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4" name="Picture 133" descr="image00002">
          <a:extLst>
            <a:ext uri="{FF2B5EF4-FFF2-40B4-BE49-F238E27FC236}">
              <a16:creationId xmlns:a16="http://schemas.microsoft.com/office/drawing/2014/main" id="{00000000-0008-0000-0C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5" name="Picture 134" descr="image00001">
          <a:extLst>
            <a:ext uri="{FF2B5EF4-FFF2-40B4-BE49-F238E27FC236}">
              <a16:creationId xmlns:a16="http://schemas.microsoft.com/office/drawing/2014/main" id="{00000000-0008-0000-0C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6" name="Picture 135" descr="image00002">
          <a:extLst>
            <a:ext uri="{FF2B5EF4-FFF2-40B4-BE49-F238E27FC236}">
              <a16:creationId xmlns:a16="http://schemas.microsoft.com/office/drawing/2014/main" id="{00000000-0008-0000-0C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7" name="Picture 136" descr="image00001">
          <a:extLst>
            <a:ext uri="{FF2B5EF4-FFF2-40B4-BE49-F238E27FC236}">
              <a16:creationId xmlns:a16="http://schemas.microsoft.com/office/drawing/2014/main" id="{00000000-0008-0000-0C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38" name="Picture 137" descr="image00002">
          <a:extLst>
            <a:ext uri="{FF2B5EF4-FFF2-40B4-BE49-F238E27FC236}">
              <a16:creationId xmlns:a16="http://schemas.microsoft.com/office/drawing/2014/main" id="{00000000-0008-0000-0C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39" name="Picture 138" descr="image00001">
          <a:extLst>
            <a:ext uri="{FF2B5EF4-FFF2-40B4-BE49-F238E27FC236}">
              <a16:creationId xmlns:a16="http://schemas.microsoft.com/office/drawing/2014/main" id="{00000000-0008-0000-0C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0" name="Picture 139" descr="image00002">
          <a:extLst>
            <a:ext uri="{FF2B5EF4-FFF2-40B4-BE49-F238E27FC236}">
              <a16:creationId xmlns:a16="http://schemas.microsoft.com/office/drawing/2014/main" id="{00000000-0008-0000-0C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1" name="Picture 140" descr="image00001">
          <a:extLst>
            <a:ext uri="{FF2B5EF4-FFF2-40B4-BE49-F238E27FC236}">
              <a16:creationId xmlns:a16="http://schemas.microsoft.com/office/drawing/2014/main" id="{00000000-0008-0000-0C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2" name="Picture 141" descr="image00002">
          <a:extLst>
            <a:ext uri="{FF2B5EF4-FFF2-40B4-BE49-F238E27FC236}">
              <a16:creationId xmlns:a16="http://schemas.microsoft.com/office/drawing/2014/main" id="{00000000-0008-0000-0C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3" name="Picture 142" descr="image00001">
          <a:extLst>
            <a:ext uri="{FF2B5EF4-FFF2-40B4-BE49-F238E27FC236}">
              <a16:creationId xmlns:a16="http://schemas.microsoft.com/office/drawing/2014/main" id="{00000000-0008-0000-0C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4" name="Picture 143" descr="image00002">
          <a:extLst>
            <a:ext uri="{FF2B5EF4-FFF2-40B4-BE49-F238E27FC236}">
              <a16:creationId xmlns:a16="http://schemas.microsoft.com/office/drawing/2014/main" id="{00000000-0008-0000-0C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5" name="Picture 144" descr="image00001">
          <a:extLst>
            <a:ext uri="{FF2B5EF4-FFF2-40B4-BE49-F238E27FC236}">
              <a16:creationId xmlns:a16="http://schemas.microsoft.com/office/drawing/2014/main" id="{00000000-0008-0000-0C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6" name="Picture 145" descr="image00002">
          <a:extLst>
            <a:ext uri="{FF2B5EF4-FFF2-40B4-BE49-F238E27FC236}">
              <a16:creationId xmlns:a16="http://schemas.microsoft.com/office/drawing/2014/main" id="{00000000-0008-0000-0C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7" name="Picture 146" descr="image00001">
          <a:extLst>
            <a:ext uri="{FF2B5EF4-FFF2-40B4-BE49-F238E27FC236}">
              <a16:creationId xmlns:a16="http://schemas.microsoft.com/office/drawing/2014/main" id="{00000000-0008-0000-0C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48" name="Picture 147" descr="image00002">
          <a:extLst>
            <a:ext uri="{FF2B5EF4-FFF2-40B4-BE49-F238E27FC236}">
              <a16:creationId xmlns:a16="http://schemas.microsoft.com/office/drawing/2014/main" id="{00000000-0008-0000-0C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49" name="Picture 148" descr="image00001">
          <a:extLst>
            <a:ext uri="{FF2B5EF4-FFF2-40B4-BE49-F238E27FC236}">
              <a16:creationId xmlns:a16="http://schemas.microsoft.com/office/drawing/2014/main" id="{00000000-0008-0000-0C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0" name="Picture 149" descr="image00002">
          <a:extLst>
            <a:ext uri="{FF2B5EF4-FFF2-40B4-BE49-F238E27FC236}">
              <a16:creationId xmlns:a16="http://schemas.microsoft.com/office/drawing/2014/main" id="{00000000-0008-0000-0C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1" name="Picture 150" descr="image00001">
          <a:extLst>
            <a:ext uri="{FF2B5EF4-FFF2-40B4-BE49-F238E27FC236}">
              <a16:creationId xmlns:a16="http://schemas.microsoft.com/office/drawing/2014/main" id="{00000000-0008-0000-0C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2" name="Picture 151" descr="image00002">
          <a:extLst>
            <a:ext uri="{FF2B5EF4-FFF2-40B4-BE49-F238E27FC236}">
              <a16:creationId xmlns:a16="http://schemas.microsoft.com/office/drawing/2014/main" id="{00000000-0008-0000-0C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3" name="Picture 152" descr="image00001">
          <a:extLst>
            <a:ext uri="{FF2B5EF4-FFF2-40B4-BE49-F238E27FC236}">
              <a16:creationId xmlns:a16="http://schemas.microsoft.com/office/drawing/2014/main" id="{00000000-0008-0000-0C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4" name="Picture 153" descr="image00002">
          <a:extLst>
            <a:ext uri="{FF2B5EF4-FFF2-40B4-BE49-F238E27FC236}">
              <a16:creationId xmlns:a16="http://schemas.microsoft.com/office/drawing/2014/main" id="{00000000-0008-0000-0C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5" name="Picture 154" descr="image00001">
          <a:extLst>
            <a:ext uri="{FF2B5EF4-FFF2-40B4-BE49-F238E27FC236}">
              <a16:creationId xmlns:a16="http://schemas.microsoft.com/office/drawing/2014/main" id="{00000000-0008-0000-0C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6" name="Picture 155" descr="image00002">
          <a:extLst>
            <a:ext uri="{FF2B5EF4-FFF2-40B4-BE49-F238E27FC236}">
              <a16:creationId xmlns:a16="http://schemas.microsoft.com/office/drawing/2014/main" id="{00000000-0008-0000-0C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7" name="Picture 156" descr="image00001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58" name="Picture 157" descr="image00002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59" name="Picture 158" descr="image00001">
          <a:extLst>
            <a:ext uri="{FF2B5EF4-FFF2-40B4-BE49-F238E27FC236}">
              <a16:creationId xmlns:a16="http://schemas.microsoft.com/office/drawing/2014/main" id="{00000000-0008-0000-0C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0" name="Picture 159" descr="image00002">
          <a:extLst>
            <a:ext uri="{FF2B5EF4-FFF2-40B4-BE49-F238E27FC236}">
              <a16:creationId xmlns:a16="http://schemas.microsoft.com/office/drawing/2014/main" id="{00000000-0008-0000-0C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1" name="Picture 160" descr="image00001">
          <a:extLst>
            <a:ext uri="{FF2B5EF4-FFF2-40B4-BE49-F238E27FC236}">
              <a16:creationId xmlns:a16="http://schemas.microsoft.com/office/drawing/2014/main" id="{00000000-0008-0000-0C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2" name="Picture 161" descr="image00002">
          <a:extLst>
            <a:ext uri="{FF2B5EF4-FFF2-40B4-BE49-F238E27FC236}">
              <a16:creationId xmlns:a16="http://schemas.microsoft.com/office/drawing/2014/main" id="{00000000-0008-0000-0C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3" name="Picture 162" descr="image00001">
          <a:extLst>
            <a:ext uri="{FF2B5EF4-FFF2-40B4-BE49-F238E27FC236}">
              <a16:creationId xmlns:a16="http://schemas.microsoft.com/office/drawing/2014/main" id="{00000000-0008-0000-0C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4" name="Picture 163" descr="image00002">
          <a:extLst>
            <a:ext uri="{FF2B5EF4-FFF2-40B4-BE49-F238E27FC236}">
              <a16:creationId xmlns:a16="http://schemas.microsoft.com/office/drawing/2014/main" id="{00000000-0008-0000-0C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5" name="Picture 164" descr="image00001">
          <a:extLst>
            <a:ext uri="{FF2B5EF4-FFF2-40B4-BE49-F238E27FC236}">
              <a16:creationId xmlns:a16="http://schemas.microsoft.com/office/drawing/2014/main" id="{00000000-0008-0000-0C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6" name="Picture 165" descr="image00002">
          <a:extLst>
            <a:ext uri="{FF2B5EF4-FFF2-40B4-BE49-F238E27FC236}">
              <a16:creationId xmlns:a16="http://schemas.microsoft.com/office/drawing/2014/main" id="{00000000-0008-0000-0C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7" name="Picture 166" descr="image00001">
          <a:extLst>
            <a:ext uri="{FF2B5EF4-FFF2-40B4-BE49-F238E27FC236}">
              <a16:creationId xmlns:a16="http://schemas.microsoft.com/office/drawing/2014/main" id="{00000000-0008-0000-0C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68" name="Picture 167" descr="image00002">
          <a:extLst>
            <a:ext uri="{FF2B5EF4-FFF2-40B4-BE49-F238E27FC236}">
              <a16:creationId xmlns:a16="http://schemas.microsoft.com/office/drawing/2014/main" id="{00000000-0008-0000-0C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69" name="Picture 168" descr="image00001">
          <a:extLst>
            <a:ext uri="{FF2B5EF4-FFF2-40B4-BE49-F238E27FC236}">
              <a16:creationId xmlns:a16="http://schemas.microsoft.com/office/drawing/2014/main" id="{00000000-0008-0000-0C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0" name="Picture 169" descr="image00002">
          <a:extLst>
            <a:ext uri="{FF2B5EF4-FFF2-40B4-BE49-F238E27FC236}">
              <a16:creationId xmlns:a16="http://schemas.microsoft.com/office/drawing/2014/main" id="{00000000-0008-0000-0C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1" name="Picture 170" descr="image00001">
          <a:extLst>
            <a:ext uri="{FF2B5EF4-FFF2-40B4-BE49-F238E27FC236}">
              <a16:creationId xmlns:a16="http://schemas.microsoft.com/office/drawing/2014/main" id="{00000000-0008-0000-0C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2" name="Picture 171" descr="image00002">
          <a:extLst>
            <a:ext uri="{FF2B5EF4-FFF2-40B4-BE49-F238E27FC236}">
              <a16:creationId xmlns:a16="http://schemas.microsoft.com/office/drawing/2014/main" id="{00000000-0008-0000-0C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3" name="Picture 172" descr="image00001">
          <a:extLst>
            <a:ext uri="{FF2B5EF4-FFF2-40B4-BE49-F238E27FC236}">
              <a16:creationId xmlns:a16="http://schemas.microsoft.com/office/drawing/2014/main" id="{00000000-0008-0000-0C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4" name="Picture 173" descr="image00002">
          <a:extLst>
            <a:ext uri="{FF2B5EF4-FFF2-40B4-BE49-F238E27FC236}">
              <a16:creationId xmlns:a16="http://schemas.microsoft.com/office/drawing/2014/main" id="{00000000-0008-0000-0C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5" name="Picture 174" descr="image00001">
          <a:extLst>
            <a:ext uri="{FF2B5EF4-FFF2-40B4-BE49-F238E27FC236}">
              <a16:creationId xmlns:a16="http://schemas.microsoft.com/office/drawing/2014/main" id="{00000000-0008-0000-0C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6" name="Picture 175" descr="image00002">
          <a:extLst>
            <a:ext uri="{FF2B5EF4-FFF2-40B4-BE49-F238E27FC236}">
              <a16:creationId xmlns:a16="http://schemas.microsoft.com/office/drawing/2014/main" id="{00000000-0008-0000-0C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7" name="Picture 176" descr="image00001">
          <a:extLst>
            <a:ext uri="{FF2B5EF4-FFF2-40B4-BE49-F238E27FC236}">
              <a16:creationId xmlns:a16="http://schemas.microsoft.com/office/drawing/2014/main" id="{00000000-0008-0000-0C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78" name="Picture 177" descr="image00002">
          <a:extLst>
            <a:ext uri="{FF2B5EF4-FFF2-40B4-BE49-F238E27FC236}">
              <a16:creationId xmlns:a16="http://schemas.microsoft.com/office/drawing/2014/main" id="{00000000-0008-0000-0C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79" name="Picture 178" descr="image00001">
          <a:extLst>
            <a:ext uri="{FF2B5EF4-FFF2-40B4-BE49-F238E27FC236}">
              <a16:creationId xmlns:a16="http://schemas.microsoft.com/office/drawing/2014/main" id="{00000000-0008-0000-0C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0" name="Picture 179" descr="image00002">
          <a:extLst>
            <a:ext uri="{FF2B5EF4-FFF2-40B4-BE49-F238E27FC236}">
              <a16:creationId xmlns:a16="http://schemas.microsoft.com/office/drawing/2014/main" id="{00000000-0008-0000-0C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1" name="Picture 180" descr="image00001">
          <a:extLst>
            <a:ext uri="{FF2B5EF4-FFF2-40B4-BE49-F238E27FC236}">
              <a16:creationId xmlns:a16="http://schemas.microsoft.com/office/drawing/2014/main" id="{00000000-0008-0000-0C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2" name="Picture 181" descr="image00002">
          <a:extLst>
            <a:ext uri="{FF2B5EF4-FFF2-40B4-BE49-F238E27FC236}">
              <a16:creationId xmlns:a16="http://schemas.microsoft.com/office/drawing/2014/main" id="{00000000-0008-0000-0C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3" name="Picture 182" descr="image00001">
          <a:extLst>
            <a:ext uri="{FF2B5EF4-FFF2-40B4-BE49-F238E27FC236}">
              <a16:creationId xmlns:a16="http://schemas.microsoft.com/office/drawing/2014/main" id="{00000000-0008-0000-0C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4" name="Picture 183" descr="image00002">
          <a:extLst>
            <a:ext uri="{FF2B5EF4-FFF2-40B4-BE49-F238E27FC236}">
              <a16:creationId xmlns:a16="http://schemas.microsoft.com/office/drawing/2014/main" id="{00000000-0008-0000-0C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5" name="Picture 184" descr="image00001">
          <a:extLst>
            <a:ext uri="{FF2B5EF4-FFF2-40B4-BE49-F238E27FC236}">
              <a16:creationId xmlns:a16="http://schemas.microsoft.com/office/drawing/2014/main" id="{00000000-0008-0000-0C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6" name="Picture 185" descr="image00002">
          <a:extLst>
            <a:ext uri="{FF2B5EF4-FFF2-40B4-BE49-F238E27FC236}">
              <a16:creationId xmlns:a16="http://schemas.microsoft.com/office/drawing/2014/main" id="{00000000-0008-0000-0C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7" name="Picture 186" descr="image00001">
          <a:extLst>
            <a:ext uri="{FF2B5EF4-FFF2-40B4-BE49-F238E27FC236}">
              <a16:creationId xmlns:a16="http://schemas.microsoft.com/office/drawing/2014/main" id="{00000000-0008-0000-0C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88" name="Picture 187" descr="image00002">
          <a:extLst>
            <a:ext uri="{FF2B5EF4-FFF2-40B4-BE49-F238E27FC236}">
              <a16:creationId xmlns:a16="http://schemas.microsoft.com/office/drawing/2014/main" id="{00000000-0008-0000-0C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89" name="Picture 188" descr="image00001">
          <a:extLst>
            <a:ext uri="{FF2B5EF4-FFF2-40B4-BE49-F238E27FC236}">
              <a16:creationId xmlns:a16="http://schemas.microsoft.com/office/drawing/2014/main" id="{00000000-0008-0000-0C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0" name="Picture 189" descr="image00002">
          <a:extLst>
            <a:ext uri="{FF2B5EF4-FFF2-40B4-BE49-F238E27FC236}">
              <a16:creationId xmlns:a16="http://schemas.microsoft.com/office/drawing/2014/main" id="{00000000-0008-0000-0C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1" name="Picture 190" descr="image00001">
          <a:extLst>
            <a:ext uri="{FF2B5EF4-FFF2-40B4-BE49-F238E27FC236}">
              <a16:creationId xmlns:a16="http://schemas.microsoft.com/office/drawing/2014/main" id="{00000000-0008-0000-0C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2" name="Picture 191" descr="image00002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3" name="Picture 192" descr="image00001">
          <a:extLst>
            <a:ext uri="{FF2B5EF4-FFF2-40B4-BE49-F238E27FC236}">
              <a16:creationId xmlns:a16="http://schemas.microsoft.com/office/drawing/2014/main" id="{00000000-0008-0000-0C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4" name="Picture 193" descr="image00002">
          <a:extLst>
            <a:ext uri="{FF2B5EF4-FFF2-40B4-BE49-F238E27FC236}">
              <a16:creationId xmlns:a16="http://schemas.microsoft.com/office/drawing/2014/main" id="{00000000-0008-0000-0C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5" name="Picture 194" descr="image00001">
          <a:extLst>
            <a:ext uri="{FF2B5EF4-FFF2-40B4-BE49-F238E27FC236}">
              <a16:creationId xmlns:a16="http://schemas.microsoft.com/office/drawing/2014/main" id="{00000000-0008-0000-0C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6" name="Picture 195" descr="image00002">
          <a:extLst>
            <a:ext uri="{FF2B5EF4-FFF2-40B4-BE49-F238E27FC236}">
              <a16:creationId xmlns:a16="http://schemas.microsoft.com/office/drawing/2014/main" id="{00000000-0008-0000-0C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7" name="Picture 196" descr="image00001">
          <a:extLst>
            <a:ext uri="{FF2B5EF4-FFF2-40B4-BE49-F238E27FC236}">
              <a16:creationId xmlns:a16="http://schemas.microsoft.com/office/drawing/2014/main" id="{00000000-0008-0000-0C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198" name="Picture 197" descr="image00002">
          <a:extLst>
            <a:ext uri="{FF2B5EF4-FFF2-40B4-BE49-F238E27FC236}">
              <a16:creationId xmlns:a16="http://schemas.microsoft.com/office/drawing/2014/main" id="{00000000-0008-0000-0C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199" name="Picture 198" descr="image00001">
          <a:extLst>
            <a:ext uri="{FF2B5EF4-FFF2-40B4-BE49-F238E27FC236}">
              <a16:creationId xmlns:a16="http://schemas.microsoft.com/office/drawing/2014/main" id="{00000000-0008-0000-0C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00" name="Picture 199" descr="image00002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0</xdr:colOff>
      <xdr:row>6</xdr:row>
      <xdr:rowOff>0</xdr:rowOff>
    </xdr:to>
    <xdr:pic>
      <xdr:nvPicPr>
        <xdr:cNvPr id="201" name="Picture 200" descr="image00001">
          <a:extLst>
            <a:ext uri="{FF2B5EF4-FFF2-40B4-BE49-F238E27FC236}">
              <a16:creationId xmlns:a16="http://schemas.microsoft.com/office/drawing/2014/main" id="{60134074-4DF1-4DF2-916C-019C67D83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276225"/>
          <a:ext cx="104775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9</xdr:col>
      <xdr:colOff>0</xdr:colOff>
      <xdr:row>36</xdr:row>
      <xdr:rowOff>0</xdr:rowOff>
    </xdr:to>
    <xdr:pic>
      <xdr:nvPicPr>
        <xdr:cNvPr id="202" name="Picture 201" descr="image00002">
          <a:extLst>
            <a:ext uri="{FF2B5EF4-FFF2-40B4-BE49-F238E27FC236}">
              <a16:creationId xmlns:a16="http://schemas.microsoft.com/office/drawing/2014/main" id="{E2B73601-529D-477F-95AF-99085F979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9620250"/>
          <a:ext cx="104775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ZLOOM\L\MISYSTEM\Ostan\PIV_D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_D11"/>
    </sheetNames>
    <definedNames>
      <definedName name="Button1_Click"/>
      <definedName name="Button2_Click"/>
      <definedName name="Button3_Click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MISYSTEM/Amar/&#1601;&#1585;&#1605;&#1608;&#1604;%20&#1607;&#1575;/&#1606;&#1589;&#1576;%20&#1662;&#1575;&#1585;&#1670;&#1607;%20&#1608;%20&#1578;&#1593;&#1591;&#1740;&#1604;&#1740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1-IT-MAHMOUDKHANI" refreshedDate="44703.673156828707" createdVersion="5" refreshedVersion="3" minRefreshableVersion="3" recordCount="71" xr:uid="{00000000-000A-0000-FFFF-FFFF01000000}">
  <cacheSource type="worksheet">
    <worksheetSource ref="A3:D74" sheet="FMojazat" r:id="rId2"/>
  </cacheSource>
  <cacheFields count="4">
    <cacheField name="عنوان موضوع لازم الاجرا" numFmtId="0">
      <sharedItems containsMixedTypes="1" containsNumber="1" containsInteger="1" minValue="0" maxValue="0" count="5">
        <s v="تعطيل بلافاصله واحد توليدي غير مجاز"/>
        <s v="تعطيل موسسه"/>
        <s v="تعطيل واحد تا زمان اخذ نشان استاندارد"/>
        <s v="نصب پارچه به عنوان متخلف"/>
        <n v="0"/>
      </sharedItems>
    </cacheField>
    <cacheField name="موضوع پرونده" numFmtId="0">
      <sharedItems containsMixedTypes="1" containsNumber="1" containsInteger="1" minValue="0" maxValue="0" count="4">
        <s v="پرونده ويژه بهداشت، دارو و درمان"/>
        <s v="کالا و خدمات"/>
        <s v="پرونده قاچاق کالا و ارز"/>
        <n v="0"/>
      </sharedItems>
    </cacheField>
    <cacheField name="فرمول" numFmtId="0">
      <sharedItems/>
    </cacheField>
    <cacheField name="تعداد" numFmtId="0">
      <sharedItems containsSemiMixedTypes="0" containsString="0" containsNumber="1" containsInteger="1" minValue="0" maxValue="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x v="0"/>
    <x v="0"/>
    <s v="تعطيل بلافاصله واحد توليدي غير مجازپرونده ويژه بهداشت، دارو و درمان"/>
    <n v="8"/>
  </r>
  <r>
    <x v="0"/>
    <x v="1"/>
    <s v="تعطيل بلافاصله واحد توليدي غير مجازکالا و خدمات"/>
    <n v="1"/>
  </r>
  <r>
    <x v="1"/>
    <x v="0"/>
    <s v="تعطيل موسسهپرونده ويژه بهداشت، دارو و درمان"/>
    <n v="22"/>
  </r>
  <r>
    <x v="2"/>
    <x v="1"/>
    <s v="تعطيل واحد تا زمان اخذ نشان استانداردکالا و خدمات"/>
    <n v="1"/>
  </r>
  <r>
    <x v="3"/>
    <x v="2"/>
    <s v="نصب پارچه به عنوان متخلفپرونده قاچاق کالا و ارز"/>
    <n v="3"/>
  </r>
  <r>
    <x v="3"/>
    <x v="0"/>
    <s v="نصب پارچه به عنوان متخلفپرونده ويژه بهداشت، دارو و درمان"/>
    <n v="1"/>
  </r>
  <r>
    <x v="3"/>
    <x v="1"/>
    <s v="نصب پارچه به عنوان متخلفکالا و خدمات"/>
    <n v="97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  <r>
    <x v="4"/>
    <x v="3"/>
    <s v="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1" cacheId="0" applyNumberFormats="0" applyBorderFormats="0" applyFontFormats="0" applyPatternFormats="0" applyAlignmentFormats="0" applyWidthHeightFormats="1" dataCaption="Values" showMissing="0" updatedVersion="3" minRefreshableVersion="3" useAutoFormatting="1" itemPrintTitles="1" createdVersion="5" indent="0" outline="1" outlineData="1" multipleFieldFilters="0">
  <location ref="I1:N8" firstHeaderRow="1" firstDataRow="2" firstDataCol="1"/>
  <pivotFields count="4">
    <pivotField axis="axisRow" showAll="0">
      <items count="6">
        <item x="4"/>
        <item x="0"/>
        <item x="1"/>
        <item x="3"/>
        <item x="2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showAll="0" defaultSubtota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تعداد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0" applyNumberFormats="0" applyBorderFormats="0" applyFontFormats="0" applyPatternFormats="0" applyAlignmentFormats="0" applyWidthHeightFormats="1" dataCaption="Values" showMissing="0" updatedVersion="3" minRefreshableVersion="3" useAutoFormatting="1" itemPrintTitles="1" createdVersion="5" indent="0" outline="1" outlineData="1" multipleFieldFilters="0">
  <location ref="I1:N8" firstHeaderRow="1" firstDataRow="2" firstDataCol="1"/>
  <pivotFields count="4">
    <pivotField axis="axisRow" showAll="0">
      <items count="6">
        <item x="4"/>
        <item x="0"/>
        <item x="1"/>
        <item x="3"/>
        <item x="2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showAll="0" defaultSubtota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تعداد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806&amp;extension=xls&amp;@Subject=3&amp;@CreateCaseType=(1%2c2%2c3%2c4%2c5%2c6)&amp;@NAJAUnitid=&amp;@TradeUnionsid=&amp;@Guild=(1%2c2)" TargetMode="External"/><Relationship Id="rId13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09768&amp;extension=xls&amp;@Subject=3&amp;@CreateCaseType=(1%2c2%2c3%2c4%2c5%2c6)&amp;@NAJAUnitid=&amp;@TradeUnionsid=&amp;@Guild=(1%2c2)" TargetMode="External"/><Relationship Id="rId18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14690&amp;extension=xls&amp;@Subject=1&amp;@CreateCaseType=(1%2c2%2c3%2c4%2c5%2c6)&amp;@NAJAUnitid=&amp;@TradeUnionsid=&amp;@Guild=(1%2c2)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95&amp;extension=xls&amp;@Subject=3&amp;@CreateCaseType=(1%2c2%2c3%2c4%2c5%2c6)&amp;@NAJAUnitid=&amp;@TradeUnionsid=&amp;@Guild=(1%2c2)" TargetMode="External"/><Relationship Id="rId21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0894&amp;extension=xls&amp;@Subject=2&amp;@CreateCaseType=(1%2c2%2c3%2c4%2c5%2c6)&amp;@NAJAUnitid=&amp;@TradeUnionsid=&amp;@Guild=(1%2c2)" TargetMode="External"/><Relationship Id="rId7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806&amp;extension=xls&amp;@Subject=1&amp;@CreateCaseType=(1%2c2%2c3%2c4%2c5%2c6)&amp;@NAJAUnitid=&amp;@TradeUnionsid=&amp;@Guild=(1%2c2)" TargetMode="External"/><Relationship Id="rId12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09768&amp;extension=xls&amp;@Subject=1&amp;@CreateCaseType=(1%2c2%2c3%2c4%2c5%2c6)&amp;@NAJAUnitid=&amp;@TradeUnionsid=&amp;@Guild=(1%2c2)" TargetMode="External"/><Relationship Id="rId17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14690&amp;extension=xls&amp;@Subject=3&amp;@CreateCaseType=(1%2c2%2c3%2c4%2c5%2c6)&amp;@NAJAUnitid=&amp;@TradeUnionsid=&amp;@Guild=(1%2c2)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95&amp;extension=xls&amp;@Subject=2&amp;@CreateCaseType=(1%2c2%2c3%2c4%2c5%2c6)&amp;@NAJAUnitid=&amp;@TradeUnionsid=&amp;@Guild=(1%2c2)" TargetMode="External"/><Relationship Id="rId16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783&amp;extension=xls&amp;@Subject=1&amp;@CreateCaseType=(1%2c2%2c3%2c4%2c5%2c6)&amp;@NAJAUnitid=&amp;@TradeUnionsid=&amp;@Guild=(1%2c2)" TargetMode="External"/><Relationship Id="rId20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0894&amp;extension=xls&amp;@Subject=3&amp;@CreateCaseType=(1%2c2%2c3%2c4%2c5%2c6)&amp;@NAJAUnitid=&amp;@TradeUnionsid=&amp;@Guild=(1%2c2)" TargetMode="External"/><Relationship Id="rId1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95&amp;extension=xls&amp;@Subject=1&amp;@CreateCaseType=(1%2c2%2c3%2c4%2c5%2c6)&amp;@NAJAUnitid=&amp;@TradeUnionsid=&amp;@Guild=(1%2c2)" TargetMode="External"/><Relationship Id="rId6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846&amp;extension=xls&amp;@Subject=3&amp;@CreateCaseType=(1%2c2%2c3%2c4%2c5%2c6)&amp;@NAJAUnitid=&amp;@TradeUnionsid=&amp;@Guild=(1%2c2)" TargetMode="External"/><Relationship Id="rId11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09768&amp;extension=xls&amp;@Subject=2&amp;@CreateCaseType=(1%2c2%2c3%2c4%2c5%2c6)&amp;@NAJAUnitid=&amp;@TradeUnionsid=&amp;@Guild=(1%2c2)" TargetMode="External"/><Relationship Id="rId24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789&amp;extension=xls&amp;@Subject=3&amp;@CreateCaseType=(1%2c2%2c3%2c4%2c5%2c6)&amp;@NAJAUnitid=&amp;@TradeUnionsid=&amp;@Guild=(1%2c2)" TargetMode="External"/><Relationship Id="rId5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846&amp;extension=xls&amp;@Subject=1&amp;@CreateCaseType=(1%2c2%2c3%2c4%2c5%2c6)&amp;@NAJAUnitid=&amp;@TradeUnionsid=&amp;@Guild=(1%2c2)" TargetMode="External"/><Relationship Id="rId15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783&amp;extension=xls&amp;@Subject=2&amp;@CreateCaseType=(1%2c2%2c3%2c4%2c5%2c6)&amp;@NAJAUnitid=&amp;@TradeUnionsid=&amp;@Guild=(1%2c2)" TargetMode="External"/><Relationship Id="rId23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789&amp;extension=xls&amp;@Subject=2&amp;@CreateCaseType=(1%2c2%2c3%2c4%2c5%2c6)&amp;@NAJAUnitid=&amp;@TradeUnionsid=&amp;@Guild=(1%2c2)" TargetMode="External"/><Relationship Id="rId10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15988&amp;extension=xls&amp;@Subject=1&amp;@CreateCaseType=(1%2c2%2c3%2c4%2c5%2c6)&amp;@NAJAUnitid=&amp;@TradeUnionsid=&amp;@Guild=(1%2c2)" TargetMode="External"/><Relationship Id="rId19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0894&amp;extension=xls&amp;@Subject=1&amp;@CreateCaseType=(1%2c2%2c3%2c4%2c5%2c6)&amp;@NAJAUnitid=&amp;@TradeUnionsid=&amp;@Guild=(1%2c2)" TargetMode="External"/><Relationship Id="rId4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846&amp;extension=xls&amp;@Subject=2&amp;@CreateCaseType=(1%2c2%2c3%2c4%2c5%2c6)&amp;@NAJAUnitid=&amp;@TradeUnionsid=&amp;@Guild=(1%2c2)" TargetMode="External"/><Relationship Id="rId9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15988&amp;extension=xls&amp;@Subject=3&amp;@CreateCaseType=(1%2c2%2c3%2c4%2c5%2c6)&amp;@NAJAUnitid=&amp;@TradeUnionsid=&amp;@Guild=(1%2c2)" TargetMode="External"/><Relationship Id="rId14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783&amp;extension=xls&amp;@Subject=3&amp;@CreateCaseType=(1%2c2%2c3%2c4%2c5%2c6)&amp;@NAJAUnitid=&amp;@TradeUnionsid=&amp;@Guild=(1%2c2)" TargetMode="External"/><Relationship Id="rId22" Type="http://schemas.openxmlformats.org/officeDocument/2006/relationships/hyperlink" Target="http://172.16.10.91:90/ReportViewer.aspx?reportName=PUnitStatisticsConvictionDetailReport&amp;@Clicked=Clicked&amp;@unitid=1&amp;@fromdatetime=1400/06/01&amp;@todatetime=1403/02/31&amp;@BindingSubjectTypeid=13789&amp;extension=xls&amp;@Subject=1&amp;@CreateCaseType=(1%2c2%2c3%2c4%2c5%2c6)&amp;@NAJAUnitid=&amp;@TradeUnionsid=&amp;@Guild=(1%2c2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15988&amp;extension=xls&amp;@Subject=3&amp;@CreateCaseType=(1%2c2%2c3%2c4%2c5%2c6)&amp;@NAJAUnitid=&amp;@TradeUnionsid=&amp;@Guild=(1%2c2)" TargetMode="External"/><Relationship Id="rId13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783&amp;extension=xls&amp;@Subject=1&amp;@CreateCaseType=(1%2c2%2c3%2c4%2c5%2c6)&amp;@NAJAUnitid=&amp;@TradeUnionsid=&amp;@Guild=(1%2c2)" TargetMode="External"/><Relationship Id="rId18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0894&amp;extension=xls&amp;@Subject=1&amp;@CreateCaseType=(1%2c2%2c3%2c4%2c5%2c6)&amp;@NAJAUnitid=&amp;@TradeUnionsid=&amp;@Guild=(1%2c2)" TargetMode="External"/><Relationship Id="rId3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846&amp;extension=xls&amp;@Subject=3&amp;@CreateCaseType=(1%2c2%2c3%2c4%2c5%2c6)&amp;@NAJAUnitid=&amp;@TradeUnionsid=&amp;@Guild=(1%2c2)" TargetMode="External"/><Relationship Id="rId21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789&amp;extension=xls&amp;@Subject=3&amp;@CreateCaseType=(1%2c2%2c3%2c4%2c5%2c6)&amp;@NAJAUnitid=&amp;@TradeUnionsid=&amp;@Guild=(1%2c2)" TargetMode="External"/><Relationship Id="rId7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15988&amp;extension=xls&amp;@Subject=1&amp;@CreateCaseType=(1%2c2%2c3%2c4%2c5%2c6)&amp;@NAJAUnitid=&amp;@TradeUnionsid=&amp;@Guild=(1%2c2)" TargetMode="External"/><Relationship Id="rId12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09768&amp;extension=xls&amp;@Subject=3&amp;@CreateCaseType=(1%2c2%2c3%2c4%2c5%2c6)&amp;@NAJAUnitid=&amp;@TradeUnionsid=&amp;@Guild=(1%2c2)" TargetMode="External"/><Relationship Id="rId17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14690&amp;extension=xls&amp;@Subject=1&amp;@CreateCaseType=(1%2c2%2c3%2c4%2c5%2c6)&amp;@NAJAUnitid=&amp;@TradeUnionsid=&amp;@Guild=(1%2c2)" TargetMode="External"/><Relationship Id="rId2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846&amp;extension=xls&amp;@Subject=1&amp;@CreateCaseType=(1%2c2%2c3%2c4%2c5%2c6)&amp;@NAJAUnitid=&amp;@TradeUnionsid=&amp;@Guild=(1%2c2)" TargetMode="External"/><Relationship Id="rId16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14690&amp;extension=xls&amp;@Subject=3&amp;@CreateCaseType=(1%2c2%2c3%2c4%2c5%2c6)&amp;@NAJAUnitid=&amp;@TradeUnionsid=&amp;@Guild=(1%2c2)" TargetMode="External"/><Relationship Id="rId20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789&amp;extension=xls&amp;@Subject=1&amp;@CreateCaseType=(1%2c2%2c3%2c4%2c5%2c6)&amp;@NAJAUnitid=&amp;@TradeUnionsid=&amp;@Guild=(1%2c2)" TargetMode="External"/><Relationship Id="rId1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846&amp;extension=xls&amp;@Subject=2&amp;@CreateCaseType=(1%2c2%2c3%2c4%2c5%2c6)&amp;@NAJAUnitid=&amp;@TradeUnionsid=&amp;@Guild=(1%2c2)" TargetMode="External"/><Relationship Id="rId6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806&amp;extension=xls&amp;@Subject=2&amp;@CreateCaseType=(1%2c2%2c3%2c4%2c5%2c6)&amp;@NAJAUnitid=&amp;@TradeUnionsid=&amp;@Guild=(1%2c2)" TargetMode="External"/><Relationship Id="rId11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09768&amp;extension=xls&amp;@Subject=1&amp;@CreateCaseType=(1%2c2%2c3%2c4%2c5%2c6)&amp;@NAJAUnitid=&amp;@TradeUnionsid=&amp;@Guild=(1%2c2)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806&amp;extension=xls&amp;@Subject=3&amp;@CreateCaseType=(1%2c2%2c3%2c4%2c5%2c6)&amp;@NAJAUnitid=&amp;@TradeUnionsid=&amp;@Guild=(1%2c2)" TargetMode="External"/><Relationship Id="rId15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783&amp;extension=xls&amp;@Subject=2&amp;@CreateCaseType=(1%2c2%2c3%2c4%2c5%2c6)&amp;@NAJAUnitid=&amp;@TradeUnionsid=&amp;@Guild=(1%2c2)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09768&amp;extension=xls&amp;@Subject=2&amp;@CreateCaseType=(1%2c2%2c3%2c4%2c5%2c6)&amp;@NAJAUnitid=&amp;@TradeUnionsid=&amp;@Guild=(1%2c2)" TargetMode="External"/><Relationship Id="rId19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0894&amp;extension=xls&amp;@Subject=3&amp;@CreateCaseType=(1%2c2%2c3%2c4%2c5%2c6)&amp;@NAJAUnitid=&amp;@TradeUnionsid=&amp;@Guild=(1%2c2)" TargetMode="External"/><Relationship Id="rId4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806&amp;extension=xls&amp;@Subject=1&amp;@CreateCaseType=(1%2c2%2c3%2c4%2c5%2c6)&amp;@NAJAUnitid=&amp;@TradeUnionsid=&amp;@Guild=(1%2c2)" TargetMode="External"/><Relationship Id="rId9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15988&amp;extension=xls&amp;@Subject=2&amp;@CreateCaseType=(1%2c2%2c3%2c4%2c5%2c6)&amp;@NAJAUnitid=&amp;@TradeUnionsid=&amp;@Guild=(1%2c2)" TargetMode="External"/><Relationship Id="rId14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783&amp;extension=xls&amp;@Subject=3&amp;@CreateCaseType=(1%2c2%2c3%2c4%2c5%2c6)&amp;@NAJAUnitid=&amp;@TradeUnionsid=&amp;@Guild=(1%2c2)" TargetMode="External"/><Relationship Id="rId22" Type="http://schemas.openxmlformats.org/officeDocument/2006/relationships/hyperlink" Target="http://172.16.10.91:90/ReportViewer.aspx?reportName=PUnitStatisticsConvictionDetailReport&amp;@Clicked=Clicked&amp;@unitid=1&amp;@fromdatetime=1397/06/01&amp;@todatetime=1400/02/31&amp;@BindingSubjectTypeid=13789&amp;extension=xls&amp;@Subject=2&amp;@CreateCaseType=(1%2c2%2c3%2c4%2c5%2c6)&amp;@NAJAUnitid=&amp;@TradeUnionsid=&amp;@Guild=(1%2c2)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3"/>
    <pageSetUpPr fitToPage="1"/>
  </sheetPr>
  <dimension ref="A1:E12"/>
  <sheetViews>
    <sheetView rightToLeft="1" tabSelected="1" zoomScaleNormal="100" workbookViewId="0">
      <selection activeCell="E11" sqref="E11"/>
    </sheetView>
  </sheetViews>
  <sheetFormatPr defaultRowHeight="15.75" x14ac:dyDescent="0.4"/>
  <cols>
    <col min="1" max="1" width="29.140625" style="5" bestFit="1" customWidth="1"/>
    <col min="2" max="2" width="16.7109375" style="5" customWidth="1"/>
    <col min="3" max="3" width="18.28515625" style="5" customWidth="1"/>
    <col min="4" max="5" width="23" style="5" customWidth="1"/>
    <col min="6" max="16384" width="9.140625" style="5"/>
  </cols>
  <sheetData>
    <row r="1" spans="1:5" ht="21.75" x14ac:dyDescent="0.55000000000000004">
      <c r="A1" s="40" t="s">
        <v>88</v>
      </c>
      <c r="B1" s="40"/>
      <c r="C1" s="40"/>
      <c r="D1" s="40"/>
      <c r="E1" s="40"/>
    </row>
    <row r="3" spans="1:5" ht="16.5" thickBot="1" x14ac:dyDescent="0.45"/>
    <row r="4" spans="1:5" ht="33" customHeight="1" thickBot="1" x14ac:dyDescent="0.45">
      <c r="A4" s="27" t="s">
        <v>13</v>
      </c>
      <c r="B4" s="27" t="s">
        <v>11</v>
      </c>
      <c r="C4" s="27" t="s">
        <v>10</v>
      </c>
      <c r="D4" s="27" t="s">
        <v>9</v>
      </c>
      <c r="E4" s="27" t="s">
        <v>8</v>
      </c>
    </row>
    <row r="5" spans="1:5" ht="33" customHeight="1" x14ac:dyDescent="0.4">
      <c r="A5" s="28" t="s">
        <v>89</v>
      </c>
      <c r="B5" s="6" t="s">
        <v>87</v>
      </c>
      <c r="C5" s="6" t="s">
        <v>86</v>
      </c>
      <c r="D5" s="6" t="s">
        <v>85</v>
      </c>
      <c r="E5" s="6" t="s">
        <v>84</v>
      </c>
    </row>
    <row r="6" spans="1:5" ht="33" customHeight="1" thickBot="1" x14ac:dyDescent="0.45">
      <c r="A6" s="29" t="s">
        <v>90</v>
      </c>
      <c r="B6" s="7" t="s">
        <v>83</v>
      </c>
      <c r="C6" s="7" t="s">
        <v>82</v>
      </c>
      <c r="D6" s="7" t="s">
        <v>81</v>
      </c>
      <c r="E6" s="7" t="s">
        <v>80</v>
      </c>
    </row>
    <row r="7" spans="1:5" ht="33" customHeight="1" thickBot="1" x14ac:dyDescent="0.45">
      <c r="A7" s="30" t="s">
        <v>12</v>
      </c>
      <c r="B7" s="31">
        <v>-0.20099190238978248</v>
      </c>
      <c r="C7" s="31">
        <v>-0.1994929742057695</v>
      </c>
      <c r="D7" s="31">
        <v>-3.3535517211176313E-2</v>
      </c>
      <c r="E7" s="31">
        <v>-0.26627046887321526</v>
      </c>
    </row>
    <row r="9" spans="1:5" ht="21" x14ac:dyDescent="0.4">
      <c r="D9" s="8"/>
      <c r="E9" s="8"/>
    </row>
    <row r="10" spans="1:5" ht="21" x14ac:dyDescent="0.4">
      <c r="D10" s="8"/>
      <c r="E10" s="8"/>
    </row>
    <row r="12" spans="1:5" x14ac:dyDescent="0.4">
      <c r="D12" s="9"/>
    </row>
  </sheetData>
  <mergeCells count="1">
    <mergeCell ref="A1:E1"/>
  </mergeCells>
  <printOptions horizontalCentered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55"/>
  <sheetViews>
    <sheetView workbookViewId="0">
      <selection sqref="A1:E1"/>
    </sheetView>
  </sheetViews>
  <sheetFormatPr defaultRowHeight="12.75" x14ac:dyDescent="0.2"/>
  <cols>
    <col min="1" max="1" width="1.28515625" customWidth="1"/>
    <col min="2" max="2" width="2.5703125" customWidth="1"/>
    <col min="3" max="3" width="14.140625" customWidth="1"/>
    <col min="4" max="4" width="16.7109375" customWidth="1"/>
    <col min="5" max="7" width="2.5703125" customWidth="1"/>
    <col min="8" max="8" width="15.42578125" customWidth="1"/>
    <col min="9" max="9" width="0.28515625" customWidth="1"/>
    <col min="10" max="10" width="2.28515625" customWidth="1"/>
    <col min="11" max="11" width="1.28515625" customWidth="1"/>
    <col min="12" max="12" width="7.7109375" customWidth="1"/>
    <col min="13" max="13" width="2.5703125" customWidth="1"/>
    <col min="14" max="14" width="12.85546875" customWidth="1"/>
    <col min="15" max="15" width="2.5703125" customWidth="1"/>
    <col min="16" max="16" width="1.28515625" customWidth="1"/>
    <col min="17" max="17" width="7.7109375" customWidth="1"/>
    <col min="18" max="18" width="1.28515625" customWidth="1"/>
    <col min="19" max="19" width="0.85546875" customWidth="1"/>
    <col min="20" max="20" width="0.42578125" customWidth="1"/>
    <col min="21" max="21" width="0.28515625" customWidth="1"/>
  </cols>
  <sheetData>
    <row r="1" spans="1:20" ht="22.15" customHeight="1" x14ac:dyDescent="0.2"/>
    <row r="2" spans="1:20" ht="29.65" customHeight="1" x14ac:dyDescent="0.2">
      <c r="H2" s="44"/>
      <c r="I2" s="44"/>
    </row>
    <row r="3" spans="1:20" ht="7.35" customHeight="1" x14ac:dyDescent="0.2">
      <c r="H3" s="44"/>
      <c r="I3" s="44"/>
      <c r="N3" s="45" t="s">
        <v>50</v>
      </c>
      <c r="O3" s="45"/>
      <c r="P3" s="45"/>
      <c r="Q3" s="45"/>
      <c r="R3" s="45"/>
    </row>
    <row r="4" spans="1:20" ht="22.15" customHeight="1" x14ac:dyDescent="0.2">
      <c r="B4" s="45" t="s">
        <v>46</v>
      </c>
      <c r="C4" s="45"/>
      <c r="D4" s="45"/>
      <c r="H4" s="44"/>
      <c r="I4" s="44"/>
      <c r="N4" s="45"/>
      <c r="O4" s="45"/>
      <c r="P4" s="45"/>
      <c r="Q4" s="45"/>
      <c r="R4" s="45"/>
    </row>
    <row r="5" spans="1:20" ht="22.15" customHeight="1" x14ac:dyDescent="0.2">
      <c r="B5" s="45" t="s">
        <v>47</v>
      </c>
      <c r="C5" s="45"/>
      <c r="D5" s="45"/>
      <c r="H5" s="44"/>
      <c r="I5" s="44"/>
      <c r="J5" s="45" t="s">
        <v>15</v>
      </c>
      <c r="K5" s="45"/>
      <c r="L5" s="45"/>
      <c r="M5" s="45"/>
      <c r="N5" s="45"/>
      <c r="O5" s="45"/>
      <c r="P5" s="45"/>
      <c r="Q5" s="45"/>
      <c r="R5" s="45"/>
    </row>
    <row r="6" spans="1:20" ht="0.75" customHeight="1" x14ac:dyDescent="0.2">
      <c r="B6" s="46" t="s">
        <v>14</v>
      </c>
      <c r="C6" s="46"/>
      <c r="D6" s="46"/>
      <c r="H6" s="44"/>
      <c r="I6" s="44"/>
    </row>
    <row r="7" spans="1:20" ht="21.4" customHeight="1" x14ac:dyDescent="0.2">
      <c r="B7" s="46"/>
      <c r="C7" s="46"/>
      <c r="D7" s="46"/>
    </row>
    <row r="8" spans="1:20" ht="14.85" customHeight="1" x14ac:dyDescent="0.2">
      <c r="B8" s="47" t="s">
        <v>16</v>
      </c>
      <c r="C8" s="47"/>
      <c r="D8" s="47"/>
    </row>
    <row r="9" spans="1:20" ht="7.35" customHeight="1" x14ac:dyDescent="0.2"/>
    <row r="10" spans="1:20" ht="29.65" customHeight="1" x14ac:dyDescent="0.2">
      <c r="A10" s="48" t="s">
        <v>17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29.6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0" ht="22.15" customHeight="1" x14ac:dyDescent="0.2">
      <c r="B12" s="2"/>
      <c r="C12" s="32" t="s">
        <v>18</v>
      </c>
      <c r="D12" s="49" t="s">
        <v>0</v>
      </c>
      <c r="E12" s="50"/>
      <c r="F12" s="51"/>
      <c r="G12" s="49" t="s">
        <v>19</v>
      </c>
      <c r="H12" s="50"/>
      <c r="I12" s="50"/>
      <c r="J12" s="50"/>
      <c r="K12" s="50"/>
      <c r="L12" s="51"/>
      <c r="M12" s="49" t="s">
        <v>20</v>
      </c>
      <c r="N12" s="50"/>
      <c r="O12" s="50"/>
      <c r="P12" s="50"/>
      <c r="Q12" s="51"/>
      <c r="R12" s="3"/>
    </row>
    <row r="13" spans="1:20" ht="29.65" customHeight="1" x14ac:dyDescent="0.2">
      <c r="B13" s="2"/>
      <c r="C13" s="33" t="s">
        <v>51</v>
      </c>
      <c r="D13" s="41" t="s">
        <v>1</v>
      </c>
      <c r="E13" s="42"/>
      <c r="F13" s="43"/>
      <c r="G13" s="41" t="s">
        <v>21</v>
      </c>
      <c r="H13" s="42"/>
      <c r="I13" s="42"/>
      <c r="J13" s="42"/>
      <c r="K13" s="42"/>
      <c r="L13" s="43"/>
      <c r="M13" s="41" t="s">
        <v>2</v>
      </c>
      <c r="N13" s="42"/>
      <c r="O13" s="42"/>
      <c r="P13" s="42"/>
      <c r="Q13" s="43"/>
      <c r="R13" s="3"/>
    </row>
    <row r="14" spans="1:20" ht="29.65" customHeight="1" x14ac:dyDescent="0.2">
      <c r="B14" s="2"/>
      <c r="C14" s="33" t="s">
        <v>3</v>
      </c>
      <c r="D14" s="41" t="s">
        <v>4</v>
      </c>
      <c r="E14" s="42"/>
      <c r="F14" s="43"/>
      <c r="G14" s="41" t="s">
        <v>21</v>
      </c>
      <c r="H14" s="42"/>
      <c r="I14" s="42"/>
      <c r="J14" s="42"/>
      <c r="K14" s="42"/>
      <c r="L14" s="43"/>
      <c r="M14" s="41" t="s">
        <v>2</v>
      </c>
      <c r="N14" s="42"/>
      <c r="O14" s="42"/>
      <c r="P14" s="42"/>
      <c r="Q14" s="43"/>
      <c r="R14" s="3"/>
    </row>
    <row r="15" spans="1:20" ht="29.65" customHeight="1" x14ac:dyDescent="0.2">
      <c r="B15" s="2"/>
      <c r="C15" s="33" t="s">
        <v>52</v>
      </c>
      <c r="D15" s="41" t="s">
        <v>6</v>
      </c>
      <c r="E15" s="42"/>
      <c r="F15" s="43"/>
      <c r="G15" s="41" t="s">
        <v>21</v>
      </c>
      <c r="H15" s="42"/>
      <c r="I15" s="42"/>
      <c r="J15" s="42"/>
      <c r="K15" s="42"/>
      <c r="L15" s="43"/>
      <c r="M15" s="41" t="s">
        <v>2</v>
      </c>
      <c r="N15" s="42"/>
      <c r="O15" s="42"/>
      <c r="P15" s="42"/>
      <c r="Q15" s="43"/>
      <c r="R15" s="3"/>
    </row>
    <row r="16" spans="1:20" ht="29.65" customHeight="1" x14ac:dyDescent="0.2">
      <c r="B16" s="2"/>
      <c r="C16" s="33" t="s">
        <v>7</v>
      </c>
      <c r="D16" s="41" t="s">
        <v>4</v>
      </c>
      <c r="E16" s="42"/>
      <c r="F16" s="43"/>
      <c r="G16" s="41" t="s">
        <v>22</v>
      </c>
      <c r="H16" s="42"/>
      <c r="I16" s="42"/>
      <c r="J16" s="42"/>
      <c r="K16" s="42"/>
      <c r="L16" s="43"/>
      <c r="M16" s="41" t="s">
        <v>2</v>
      </c>
      <c r="N16" s="42"/>
      <c r="O16" s="42"/>
      <c r="P16" s="42"/>
      <c r="Q16" s="43"/>
      <c r="R16" s="3"/>
    </row>
    <row r="17" spans="2:18" ht="29.65" customHeight="1" x14ac:dyDescent="0.2">
      <c r="B17" s="2"/>
      <c r="C17" s="33" t="s">
        <v>40</v>
      </c>
      <c r="D17" s="41" t="s">
        <v>1</v>
      </c>
      <c r="E17" s="42"/>
      <c r="F17" s="43"/>
      <c r="G17" s="41" t="s">
        <v>22</v>
      </c>
      <c r="H17" s="42"/>
      <c r="I17" s="42"/>
      <c r="J17" s="42"/>
      <c r="K17" s="42"/>
      <c r="L17" s="43"/>
      <c r="M17" s="41" t="s">
        <v>2</v>
      </c>
      <c r="N17" s="42"/>
      <c r="O17" s="42"/>
      <c r="P17" s="42"/>
      <c r="Q17" s="43"/>
      <c r="R17" s="3"/>
    </row>
    <row r="18" spans="2:18" ht="29.65" customHeight="1" x14ac:dyDescent="0.2">
      <c r="B18" s="2"/>
      <c r="C18" s="33" t="s">
        <v>53</v>
      </c>
      <c r="D18" s="41" t="s">
        <v>6</v>
      </c>
      <c r="E18" s="42"/>
      <c r="F18" s="43"/>
      <c r="G18" s="41" t="s">
        <v>22</v>
      </c>
      <c r="H18" s="42"/>
      <c r="I18" s="42"/>
      <c r="J18" s="42"/>
      <c r="K18" s="42"/>
      <c r="L18" s="43"/>
      <c r="M18" s="41" t="s">
        <v>2</v>
      </c>
      <c r="N18" s="42"/>
      <c r="O18" s="42"/>
      <c r="P18" s="42"/>
      <c r="Q18" s="43"/>
      <c r="R18" s="3"/>
    </row>
    <row r="19" spans="2:18" ht="29.65" customHeight="1" x14ac:dyDescent="0.2">
      <c r="B19" s="2"/>
      <c r="C19" s="33" t="s">
        <v>54</v>
      </c>
      <c r="D19" s="41" t="s">
        <v>1</v>
      </c>
      <c r="E19" s="42"/>
      <c r="F19" s="43"/>
      <c r="G19" s="41" t="s">
        <v>23</v>
      </c>
      <c r="H19" s="42"/>
      <c r="I19" s="42"/>
      <c r="J19" s="42"/>
      <c r="K19" s="42"/>
      <c r="L19" s="43"/>
      <c r="M19" s="41" t="s">
        <v>2</v>
      </c>
      <c r="N19" s="42"/>
      <c r="O19" s="42"/>
      <c r="P19" s="42"/>
      <c r="Q19" s="43"/>
      <c r="R19" s="3"/>
    </row>
    <row r="20" spans="2:18" ht="29.65" customHeight="1" x14ac:dyDescent="0.2">
      <c r="B20" s="2"/>
      <c r="C20" s="33" t="s">
        <v>55</v>
      </c>
      <c r="D20" s="41" t="s">
        <v>6</v>
      </c>
      <c r="E20" s="42"/>
      <c r="F20" s="43"/>
      <c r="G20" s="41" t="s">
        <v>23</v>
      </c>
      <c r="H20" s="42"/>
      <c r="I20" s="42"/>
      <c r="J20" s="42"/>
      <c r="K20" s="42"/>
      <c r="L20" s="43"/>
      <c r="M20" s="41" t="s">
        <v>2</v>
      </c>
      <c r="N20" s="42"/>
      <c r="O20" s="42"/>
      <c r="P20" s="42"/>
      <c r="Q20" s="43"/>
      <c r="R20" s="3"/>
    </row>
    <row r="21" spans="2:18" ht="29.65" customHeight="1" x14ac:dyDescent="0.2">
      <c r="B21" s="2"/>
      <c r="C21" s="33" t="s">
        <v>56</v>
      </c>
      <c r="D21" s="41" t="s">
        <v>6</v>
      </c>
      <c r="E21" s="42"/>
      <c r="F21" s="43"/>
      <c r="G21" s="41" t="s">
        <v>25</v>
      </c>
      <c r="H21" s="42"/>
      <c r="I21" s="42"/>
      <c r="J21" s="42"/>
      <c r="K21" s="42"/>
      <c r="L21" s="43"/>
      <c r="M21" s="41" t="s">
        <v>2</v>
      </c>
      <c r="N21" s="42"/>
      <c r="O21" s="42"/>
      <c r="P21" s="42"/>
      <c r="Q21" s="43"/>
      <c r="R21" s="3"/>
    </row>
    <row r="22" spans="2:18" ht="29.65" customHeight="1" x14ac:dyDescent="0.2">
      <c r="B22" s="2"/>
      <c r="C22" s="33" t="s">
        <v>26</v>
      </c>
      <c r="D22" s="41" t="s">
        <v>1</v>
      </c>
      <c r="E22" s="42"/>
      <c r="F22" s="43"/>
      <c r="G22" s="41" t="s">
        <v>25</v>
      </c>
      <c r="H22" s="42"/>
      <c r="I22" s="42"/>
      <c r="J22" s="42"/>
      <c r="K22" s="42"/>
      <c r="L22" s="43"/>
      <c r="M22" s="41" t="s">
        <v>2</v>
      </c>
      <c r="N22" s="42"/>
      <c r="O22" s="42"/>
      <c r="P22" s="42"/>
      <c r="Q22" s="43"/>
      <c r="R22" s="3"/>
    </row>
    <row r="23" spans="2:18" ht="29.65" customHeight="1" x14ac:dyDescent="0.2">
      <c r="B23" s="2"/>
      <c r="C23" s="33" t="s">
        <v>3</v>
      </c>
      <c r="D23" s="41" t="s">
        <v>4</v>
      </c>
      <c r="E23" s="42"/>
      <c r="F23" s="43"/>
      <c r="G23" s="41" t="s">
        <v>27</v>
      </c>
      <c r="H23" s="42"/>
      <c r="I23" s="42"/>
      <c r="J23" s="42"/>
      <c r="K23" s="42"/>
      <c r="L23" s="43"/>
      <c r="M23" s="41" t="s">
        <v>2</v>
      </c>
      <c r="N23" s="42"/>
      <c r="O23" s="42"/>
      <c r="P23" s="42"/>
      <c r="Q23" s="43"/>
      <c r="R23" s="3"/>
    </row>
    <row r="24" spans="2:18" ht="29.65" customHeight="1" x14ac:dyDescent="0.2">
      <c r="B24" s="2"/>
      <c r="C24" s="33" t="s">
        <v>41</v>
      </c>
      <c r="D24" s="41" t="s">
        <v>1</v>
      </c>
      <c r="E24" s="42"/>
      <c r="F24" s="43"/>
      <c r="G24" s="41" t="s">
        <v>27</v>
      </c>
      <c r="H24" s="42"/>
      <c r="I24" s="42"/>
      <c r="J24" s="42"/>
      <c r="K24" s="42"/>
      <c r="L24" s="43"/>
      <c r="M24" s="41" t="s">
        <v>2</v>
      </c>
      <c r="N24" s="42"/>
      <c r="O24" s="42"/>
      <c r="P24" s="42"/>
      <c r="Q24" s="43"/>
      <c r="R24" s="3"/>
    </row>
    <row r="25" spans="2:18" ht="29.65" customHeight="1" x14ac:dyDescent="0.2">
      <c r="B25" s="2"/>
      <c r="C25" s="33" t="s">
        <v>57</v>
      </c>
      <c r="D25" s="41" t="s">
        <v>6</v>
      </c>
      <c r="E25" s="42"/>
      <c r="F25" s="43"/>
      <c r="G25" s="41" t="s">
        <v>27</v>
      </c>
      <c r="H25" s="42"/>
      <c r="I25" s="42"/>
      <c r="J25" s="42"/>
      <c r="K25" s="42"/>
      <c r="L25" s="43"/>
      <c r="M25" s="41" t="s">
        <v>2</v>
      </c>
      <c r="N25" s="42"/>
      <c r="O25" s="42"/>
      <c r="P25" s="42"/>
      <c r="Q25" s="43"/>
      <c r="R25" s="3"/>
    </row>
    <row r="26" spans="2:18" ht="29.65" customHeight="1" x14ac:dyDescent="0.2">
      <c r="B26" s="2"/>
      <c r="C26" s="33" t="s">
        <v>58</v>
      </c>
      <c r="D26" s="41" t="s">
        <v>6</v>
      </c>
      <c r="E26" s="42"/>
      <c r="F26" s="43"/>
      <c r="G26" s="41" t="s">
        <v>28</v>
      </c>
      <c r="H26" s="42"/>
      <c r="I26" s="42"/>
      <c r="J26" s="42"/>
      <c r="K26" s="42"/>
      <c r="L26" s="43"/>
      <c r="M26" s="41" t="s">
        <v>2</v>
      </c>
      <c r="N26" s="42"/>
      <c r="O26" s="42"/>
      <c r="P26" s="42"/>
      <c r="Q26" s="43"/>
      <c r="R26" s="3"/>
    </row>
    <row r="27" spans="2:18" ht="29.65" customHeight="1" x14ac:dyDescent="0.2">
      <c r="B27" s="2"/>
      <c r="C27" s="33" t="s">
        <v>59</v>
      </c>
      <c r="D27" s="41" t="s">
        <v>4</v>
      </c>
      <c r="E27" s="42"/>
      <c r="F27" s="43"/>
      <c r="G27" s="41" t="s">
        <v>28</v>
      </c>
      <c r="H27" s="42"/>
      <c r="I27" s="42"/>
      <c r="J27" s="42"/>
      <c r="K27" s="42"/>
      <c r="L27" s="43"/>
      <c r="M27" s="41" t="s">
        <v>2</v>
      </c>
      <c r="N27" s="42"/>
      <c r="O27" s="42"/>
      <c r="P27" s="42"/>
      <c r="Q27" s="43"/>
      <c r="R27" s="3"/>
    </row>
    <row r="28" spans="2:18" ht="29.65" customHeight="1" x14ac:dyDescent="0.2">
      <c r="B28" s="2"/>
      <c r="C28" s="33" t="s">
        <v>60</v>
      </c>
      <c r="D28" s="41" t="s">
        <v>1</v>
      </c>
      <c r="E28" s="42"/>
      <c r="F28" s="43"/>
      <c r="G28" s="41" t="s">
        <v>28</v>
      </c>
      <c r="H28" s="42"/>
      <c r="I28" s="42"/>
      <c r="J28" s="42"/>
      <c r="K28" s="42"/>
      <c r="L28" s="43"/>
      <c r="M28" s="41" t="s">
        <v>2</v>
      </c>
      <c r="N28" s="42"/>
      <c r="O28" s="42"/>
      <c r="P28" s="42"/>
      <c r="Q28" s="43"/>
      <c r="R28" s="3"/>
    </row>
    <row r="29" spans="2:18" ht="22.15" customHeight="1" x14ac:dyDescent="0.2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8" ht="22.15" customHeight="1" x14ac:dyDescent="0.2">
      <c r="F30" s="52" t="s">
        <v>30</v>
      </c>
      <c r="G30" s="52"/>
      <c r="H30" s="52"/>
      <c r="I30" s="52"/>
      <c r="J30" s="52"/>
      <c r="K30" s="52"/>
    </row>
    <row r="31" spans="2:18" ht="22.15" customHeight="1" x14ac:dyDescent="0.2"/>
    <row r="32" spans="2:18" ht="29.65" customHeight="1" x14ac:dyDescent="0.2">
      <c r="H32" s="44"/>
      <c r="I32" s="44"/>
    </row>
    <row r="33" spans="1:20" ht="7.35" customHeight="1" x14ac:dyDescent="0.2">
      <c r="H33" s="44"/>
      <c r="I33" s="44"/>
      <c r="N33" s="45" t="s">
        <v>50</v>
      </c>
      <c r="O33" s="45"/>
      <c r="P33" s="45"/>
      <c r="Q33" s="45"/>
      <c r="R33" s="45"/>
    </row>
    <row r="34" spans="1:20" ht="22.15" customHeight="1" x14ac:dyDescent="0.2">
      <c r="B34" s="45" t="s">
        <v>46</v>
      </c>
      <c r="C34" s="45"/>
      <c r="D34" s="45"/>
      <c r="H34" s="44"/>
      <c r="I34" s="44"/>
      <c r="N34" s="45"/>
      <c r="O34" s="45"/>
      <c r="P34" s="45"/>
      <c r="Q34" s="45"/>
      <c r="R34" s="45"/>
    </row>
    <row r="35" spans="1:20" ht="22.15" customHeight="1" x14ac:dyDescent="0.2">
      <c r="B35" s="45" t="s">
        <v>47</v>
      </c>
      <c r="C35" s="45"/>
      <c r="D35" s="45"/>
      <c r="H35" s="44"/>
      <c r="I35" s="44"/>
      <c r="J35" s="45" t="s">
        <v>15</v>
      </c>
      <c r="K35" s="45"/>
      <c r="L35" s="45"/>
      <c r="M35" s="45"/>
      <c r="N35" s="45"/>
      <c r="O35" s="45"/>
      <c r="P35" s="45"/>
      <c r="Q35" s="45"/>
      <c r="R35" s="45"/>
    </row>
    <row r="36" spans="1:20" ht="0.75" customHeight="1" x14ac:dyDescent="0.2">
      <c r="B36" s="46" t="s">
        <v>14</v>
      </c>
      <c r="C36" s="46"/>
      <c r="D36" s="46"/>
      <c r="H36" s="44"/>
      <c r="I36" s="44"/>
    </row>
    <row r="37" spans="1:20" ht="21.4" customHeight="1" x14ac:dyDescent="0.2">
      <c r="B37" s="46"/>
      <c r="C37" s="46"/>
      <c r="D37" s="46"/>
    </row>
    <row r="38" spans="1:20" ht="14.85" customHeight="1" x14ac:dyDescent="0.2">
      <c r="B38" s="47" t="s">
        <v>16</v>
      </c>
      <c r="C38" s="47"/>
      <c r="D38" s="47"/>
    </row>
    <row r="39" spans="1:20" ht="7.35" customHeight="1" x14ac:dyDescent="0.2"/>
    <row r="40" spans="1:20" ht="29.65" customHeight="1" x14ac:dyDescent="0.2">
      <c r="A40" s="48" t="s">
        <v>17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</row>
    <row r="41" spans="1:20" ht="29.65" customHeight="1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0" ht="22.15" customHeight="1" x14ac:dyDescent="0.2">
      <c r="B42" s="2"/>
      <c r="C42" s="32" t="s">
        <v>18</v>
      </c>
      <c r="D42" s="49" t="s">
        <v>0</v>
      </c>
      <c r="E42" s="50"/>
      <c r="F42" s="51"/>
      <c r="G42" s="49" t="s">
        <v>19</v>
      </c>
      <c r="H42" s="50"/>
      <c r="I42" s="50"/>
      <c r="J42" s="50"/>
      <c r="K42" s="50"/>
      <c r="L42" s="51"/>
      <c r="M42" s="49" t="s">
        <v>20</v>
      </c>
      <c r="N42" s="50"/>
      <c r="O42" s="50"/>
      <c r="P42" s="50"/>
      <c r="Q42" s="51"/>
      <c r="R42" s="3"/>
    </row>
    <row r="43" spans="1:20" ht="29.65" customHeight="1" x14ac:dyDescent="0.2">
      <c r="B43" s="2"/>
      <c r="C43" s="33" t="s">
        <v>7</v>
      </c>
      <c r="D43" s="41" t="s">
        <v>6</v>
      </c>
      <c r="E43" s="42"/>
      <c r="F43" s="43"/>
      <c r="G43" s="41" t="s">
        <v>29</v>
      </c>
      <c r="H43" s="42"/>
      <c r="I43" s="42"/>
      <c r="J43" s="42"/>
      <c r="K43" s="42"/>
      <c r="L43" s="43"/>
      <c r="M43" s="41" t="s">
        <v>2</v>
      </c>
      <c r="N43" s="42"/>
      <c r="O43" s="42"/>
      <c r="P43" s="42"/>
      <c r="Q43" s="43"/>
      <c r="R43" s="3"/>
    </row>
    <row r="44" spans="1:20" ht="29.65" customHeight="1" x14ac:dyDescent="0.2">
      <c r="B44" s="2"/>
      <c r="C44" s="33" t="s">
        <v>61</v>
      </c>
      <c r="D44" s="41" t="s">
        <v>1</v>
      </c>
      <c r="E44" s="42"/>
      <c r="F44" s="43"/>
      <c r="G44" s="41" t="s">
        <v>29</v>
      </c>
      <c r="H44" s="42"/>
      <c r="I44" s="42"/>
      <c r="J44" s="42"/>
      <c r="K44" s="42"/>
      <c r="L44" s="43"/>
      <c r="M44" s="41" t="s">
        <v>2</v>
      </c>
      <c r="N44" s="42"/>
      <c r="O44" s="42"/>
      <c r="P44" s="42"/>
      <c r="Q44" s="43"/>
      <c r="R44" s="3"/>
    </row>
    <row r="45" spans="1:20" ht="29.65" customHeight="1" x14ac:dyDescent="0.2">
      <c r="B45" s="2"/>
      <c r="C45" s="33" t="s">
        <v>42</v>
      </c>
      <c r="D45" s="41" t="s">
        <v>1</v>
      </c>
      <c r="E45" s="42"/>
      <c r="F45" s="43"/>
      <c r="G45" s="41" t="s">
        <v>31</v>
      </c>
      <c r="H45" s="42"/>
      <c r="I45" s="42"/>
      <c r="J45" s="42"/>
      <c r="K45" s="42"/>
      <c r="L45" s="43"/>
      <c r="M45" s="41" t="s">
        <v>2</v>
      </c>
      <c r="N45" s="42"/>
      <c r="O45" s="42"/>
      <c r="P45" s="42"/>
      <c r="Q45" s="43"/>
      <c r="R45" s="3"/>
    </row>
    <row r="46" spans="1:20" ht="29.65" customHeight="1" x14ac:dyDescent="0.2">
      <c r="B46" s="2"/>
      <c r="C46" s="33" t="s">
        <v>62</v>
      </c>
      <c r="D46" s="41" t="s">
        <v>6</v>
      </c>
      <c r="E46" s="42"/>
      <c r="F46" s="43"/>
      <c r="G46" s="41" t="s">
        <v>31</v>
      </c>
      <c r="H46" s="42"/>
      <c r="I46" s="42"/>
      <c r="J46" s="42"/>
      <c r="K46" s="42"/>
      <c r="L46" s="43"/>
      <c r="M46" s="41" t="s">
        <v>2</v>
      </c>
      <c r="N46" s="42"/>
      <c r="O46" s="42"/>
      <c r="P46" s="42"/>
      <c r="Q46" s="43"/>
      <c r="R46" s="3"/>
    </row>
    <row r="47" spans="1:20" ht="29.65" customHeight="1" x14ac:dyDescent="0.2">
      <c r="B47" s="2"/>
      <c r="C47" s="33" t="s">
        <v>3</v>
      </c>
      <c r="D47" s="41" t="s">
        <v>4</v>
      </c>
      <c r="E47" s="42"/>
      <c r="F47" s="43"/>
      <c r="G47" s="41" t="s">
        <v>31</v>
      </c>
      <c r="H47" s="42"/>
      <c r="I47" s="42"/>
      <c r="J47" s="42"/>
      <c r="K47" s="42"/>
      <c r="L47" s="43"/>
      <c r="M47" s="41" t="s">
        <v>2</v>
      </c>
      <c r="N47" s="42"/>
      <c r="O47" s="42"/>
      <c r="P47" s="42"/>
      <c r="Q47" s="43"/>
      <c r="R47" s="3"/>
    </row>
    <row r="48" spans="1:20" ht="29.65" customHeight="1" x14ac:dyDescent="0.2">
      <c r="B48" s="2"/>
      <c r="C48" s="33" t="s">
        <v>63</v>
      </c>
      <c r="D48" s="41" t="s">
        <v>1</v>
      </c>
      <c r="E48" s="42"/>
      <c r="F48" s="43"/>
      <c r="G48" s="41" t="s">
        <v>32</v>
      </c>
      <c r="H48" s="42"/>
      <c r="I48" s="42"/>
      <c r="J48" s="42"/>
      <c r="K48" s="42"/>
      <c r="L48" s="43"/>
      <c r="M48" s="41" t="s">
        <v>2</v>
      </c>
      <c r="N48" s="42"/>
      <c r="O48" s="42"/>
      <c r="P48" s="42"/>
      <c r="Q48" s="43"/>
      <c r="R48" s="3"/>
    </row>
    <row r="49" spans="2:18" ht="29.65" customHeight="1" x14ac:dyDescent="0.2">
      <c r="B49" s="2"/>
      <c r="C49" s="33" t="s">
        <v>64</v>
      </c>
      <c r="D49" s="41" t="s">
        <v>4</v>
      </c>
      <c r="E49" s="42"/>
      <c r="F49" s="43"/>
      <c r="G49" s="41" t="s">
        <v>32</v>
      </c>
      <c r="H49" s="42"/>
      <c r="I49" s="42"/>
      <c r="J49" s="42"/>
      <c r="K49" s="42"/>
      <c r="L49" s="43"/>
      <c r="M49" s="41" t="s">
        <v>2</v>
      </c>
      <c r="N49" s="42"/>
      <c r="O49" s="42"/>
      <c r="P49" s="42"/>
      <c r="Q49" s="43"/>
      <c r="R49" s="3"/>
    </row>
    <row r="50" spans="2:18" ht="29.65" customHeight="1" x14ac:dyDescent="0.2">
      <c r="B50" s="2"/>
      <c r="C50" s="33" t="s">
        <v>65</v>
      </c>
      <c r="D50" s="41" t="s">
        <v>6</v>
      </c>
      <c r="E50" s="42"/>
      <c r="F50" s="43"/>
      <c r="G50" s="41" t="s">
        <v>32</v>
      </c>
      <c r="H50" s="42"/>
      <c r="I50" s="42"/>
      <c r="J50" s="42"/>
      <c r="K50" s="42"/>
      <c r="L50" s="43"/>
      <c r="M50" s="41" t="s">
        <v>2</v>
      </c>
      <c r="N50" s="42"/>
      <c r="O50" s="42"/>
      <c r="P50" s="42"/>
      <c r="Q50" s="43"/>
      <c r="R50" s="3"/>
    </row>
    <row r="51" spans="2:18" ht="74.099999999999994" customHeight="1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8" ht="74.099999999999994" customHeight="1" x14ac:dyDescent="0.2"/>
    <row r="53" spans="2:18" ht="55.5" customHeight="1" x14ac:dyDescent="0.2"/>
    <row r="54" spans="2:18" ht="55.5" customHeight="1" x14ac:dyDescent="0.2"/>
    <row r="55" spans="2:18" ht="22.15" customHeight="1" x14ac:dyDescent="0.2">
      <c r="F55" s="52" t="s">
        <v>33</v>
      </c>
      <c r="G55" s="52"/>
      <c r="H55" s="52"/>
      <c r="I55" s="52"/>
      <c r="J55" s="52"/>
      <c r="K55" s="52"/>
    </row>
  </sheetData>
  <mergeCells count="96">
    <mergeCell ref="F55:K55"/>
    <mergeCell ref="D47:F47"/>
    <mergeCell ref="G47:L47"/>
    <mergeCell ref="M47:Q47"/>
    <mergeCell ref="D48:F48"/>
    <mergeCell ref="G48:L48"/>
    <mergeCell ref="M48:Q48"/>
    <mergeCell ref="D49:F49"/>
    <mergeCell ref="G49:L49"/>
    <mergeCell ref="M49:Q49"/>
    <mergeCell ref="D50:F50"/>
    <mergeCell ref="G50:L50"/>
    <mergeCell ref="M50:Q50"/>
    <mergeCell ref="D45:F45"/>
    <mergeCell ref="G45:L45"/>
    <mergeCell ref="M45:Q45"/>
    <mergeCell ref="D46:F46"/>
    <mergeCell ref="G46:L46"/>
    <mergeCell ref="M46:Q46"/>
    <mergeCell ref="D44:F44"/>
    <mergeCell ref="G44:L44"/>
    <mergeCell ref="M44:Q44"/>
    <mergeCell ref="D43:F43"/>
    <mergeCell ref="G43:L43"/>
    <mergeCell ref="M43:Q43"/>
    <mergeCell ref="G42:L42"/>
    <mergeCell ref="M42:Q42"/>
    <mergeCell ref="B38:D38"/>
    <mergeCell ref="A40:T40"/>
    <mergeCell ref="D42:F42"/>
    <mergeCell ref="D26:F26"/>
    <mergeCell ref="G26:L26"/>
    <mergeCell ref="M26:Q26"/>
    <mergeCell ref="D27:F27"/>
    <mergeCell ref="G27:L27"/>
    <mergeCell ref="M27:Q27"/>
    <mergeCell ref="D28:F28"/>
    <mergeCell ref="G28:L28"/>
    <mergeCell ref="M28:Q28"/>
    <mergeCell ref="F30:K30"/>
    <mergeCell ref="H32:I36"/>
    <mergeCell ref="N33:R34"/>
    <mergeCell ref="B34:D34"/>
    <mergeCell ref="B35:D35"/>
    <mergeCell ref="J35:R35"/>
    <mergeCell ref="B36:D37"/>
    <mergeCell ref="D24:F24"/>
    <mergeCell ref="G24:L24"/>
    <mergeCell ref="M24:Q24"/>
    <mergeCell ref="D25:F25"/>
    <mergeCell ref="G25:L25"/>
    <mergeCell ref="M25:Q25"/>
    <mergeCell ref="D22:F22"/>
    <mergeCell ref="G22:L22"/>
    <mergeCell ref="M22:Q22"/>
    <mergeCell ref="D23:F23"/>
    <mergeCell ref="G23:L23"/>
    <mergeCell ref="M23:Q23"/>
    <mergeCell ref="D20:F20"/>
    <mergeCell ref="G20:L20"/>
    <mergeCell ref="M20:Q20"/>
    <mergeCell ref="D21:F21"/>
    <mergeCell ref="G21:L21"/>
    <mergeCell ref="M21:Q21"/>
    <mergeCell ref="D18:F18"/>
    <mergeCell ref="G18:L18"/>
    <mergeCell ref="M18:Q18"/>
    <mergeCell ref="D19:F19"/>
    <mergeCell ref="G19:L19"/>
    <mergeCell ref="M19:Q19"/>
    <mergeCell ref="D16:F16"/>
    <mergeCell ref="G16:L16"/>
    <mergeCell ref="M16:Q16"/>
    <mergeCell ref="D17:F17"/>
    <mergeCell ref="G17:L17"/>
    <mergeCell ref="M17:Q17"/>
    <mergeCell ref="D14:F14"/>
    <mergeCell ref="G14:L14"/>
    <mergeCell ref="M14:Q14"/>
    <mergeCell ref="D15:F15"/>
    <mergeCell ref="G15:L15"/>
    <mergeCell ref="M15:Q15"/>
    <mergeCell ref="D13:F13"/>
    <mergeCell ref="G13:L13"/>
    <mergeCell ref="M13:Q13"/>
    <mergeCell ref="H2:I6"/>
    <mergeCell ref="N3:R4"/>
    <mergeCell ref="B4:D4"/>
    <mergeCell ref="B5:D5"/>
    <mergeCell ref="J5:R5"/>
    <mergeCell ref="B6:D7"/>
    <mergeCell ref="B8:D8"/>
    <mergeCell ref="A10:T10"/>
    <mergeCell ref="D12:F12"/>
    <mergeCell ref="G12:L12"/>
    <mergeCell ref="M12:Q12"/>
  </mergeCells>
  <hyperlinks>
    <hyperlink ref="C13" r:id="rId1" display="http://172.16.10.91:90/ReportViewer.aspx?reportName=PUnitStatisticsConvictionDetailReport&amp;@Clicked=Clicked&amp;@unitid=1&amp;@fromdatetime=1400/06/01&amp;@todatetime=1403/02/31&amp;@BindingSubjectTypeid=195&amp;extension=xls&amp;@Subject=1&amp;@CreateCaseType=(1,2,3,4,5,6)&amp;@NAJAUnitid=&amp;@TradeUnionsid=&amp;@Guild=(1,2)" xr:uid="{A54C3AA4-7887-4A28-8B9D-39B288C0DF66}"/>
    <hyperlink ref="C14" r:id="rId2" display="http://172.16.10.91:90/ReportViewer.aspx?reportName=PUnitStatisticsConvictionDetailReport&amp;@Clicked=Clicked&amp;@unitid=1&amp;@fromdatetime=1400/06/01&amp;@todatetime=1403/02/31&amp;@BindingSubjectTypeid=195&amp;extension=xls&amp;@Subject=2&amp;@CreateCaseType=(1,2,3,4,5,6)&amp;@NAJAUnitid=&amp;@TradeUnionsid=&amp;@Guild=(1,2)" xr:uid="{D7442CE6-34E1-4309-829A-F06093C5BBC8}"/>
    <hyperlink ref="C15" r:id="rId3" display="http://172.16.10.91:90/ReportViewer.aspx?reportName=PUnitStatisticsConvictionDetailReport&amp;@Clicked=Clicked&amp;@unitid=1&amp;@fromdatetime=1400/06/01&amp;@todatetime=1403/02/31&amp;@BindingSubjectTypeid=195&amp;extension=xls&amp;@Subject=3&amp;@CreateCaseType=(1,2,3,4,5,6)&amp;@NAJAUnitid=&amp;@TradeUnionsid=&amp;@Guild=(1,2)" xr:uid="{5E4A4777-A1AF-4B6C-81FF-5BA5F9EE4467}"/>
    <hyperlink ref="C16" r:id="rId4" display="http://172.16.10.91:90/ReportViewer.aspx?reportName=PUnitStatisticsConvictionDetailReport&amp;@Clicked=Clicked&amp;@unitid=1&amp;@fromdatetime=1400/06/01&amp;@todatetime=1403/02/31&amp;@BindingSubjectTypeid=13846&amp;extension=xls&amp;@Subject=2&amp;@CreateCaseType=(1,2,3,4,5,6)&amp;@NAJAUnitid=&amp;@TradeUnionsid=&amp;@Guild=(1,2)" xr:uid="{E42100A5-E9E1-4D94-B6E4-D0B106AD43E9}"/>
    <hyperlink ref="C17" r:id="rId5" display="http://172.16.10.91:90/ReportViewer.aspx?reportName=PUnitStatisticsConvictionDetailReport&amp;@Clicked=Clicked&amp;@unitid=1&amp;@fromdatetime=1400/06/01&amp;@todatetime=1403/02/31&amp;@BindingSubjectTypeid=13846&amp;extension=xls&amp;@Subject=1&amp;@CreateCaseType=(1,2,3,4,5,6)&amp;@NAJAUnitid=&amp;@TradeUnionsid=&amp;@Guild=(1,2)" xr:uid="{BF79602B-7226-4A8B-8712-929EB11A41FF}"/>
    <hyperlink ref="C18" r:id="rId6" display="http://172.16.10.91:90/ReportViewer.aspx?reportName=PUnitStatisticsConvictionDetailReport&amp;@Clicked=Clicked&amp;@unitid=1&amp;@fromdatetime=1400/06/01&amp;@todatetime=1403/02/31&amp;@BindingSubjectTypeid=13846&amp;extension=xls&amp;@Subject=3&amp;@CreateCaseType=(1,2,3,4,5,6)&amp;@NAJAUnitid=&amp;@TradeUnionsid=&amp;@Guild=(1,2)" xr:uid="{8C28DD90-F701-470C-9DCD-4B1601B4734B}"/>
    <hyperlink ref="C19" r:id="rId7" display="http://172.16.10.91:90/ReportViewer.aspx?reportName=PUnitStatisticsConvictionDetailReport&amp;@Clicked=Clicked&amp;@unitid=1&amp;@fromdatetime=1400/06/01&amp;@todatetime=1403/02/31&amp;@BindingSubjectTypeid=13806&amp;extension=xls&amp;@Subject=1&amp;@CreateCaseType=(1,2,3,4,5,6)&amp;@NAJAUnitid=&amp;@TradeUnionsid=&amp;@Guild=(1,2)" xr:uid="{854D06CC-C88C-42DD-8284-E290DE00EA3F}"/>
    <hyperlink ref="C20" r:id="rId8" display="http://172.16.10.91:90/ReportViewer.aspx?reportName=PUnitStatisticsConvictionDetailReport&amp;@Clicked=Clicked&amp;@unitid=1&amp;@fromdatetime=1400/06/01&amp;@todatetime=1403/02/31&amp;@BindingSubjectTypeid=13806&amp;extension=xls&amp;@Subject=3&amp;@CreateCaseType=(1,2,3,4,5,6)&amp;@NAJAUnitid=&amp;@TradeUnionsid=&amp;@Guild=(1,2)" xr:uid="{2D20304E-6CCA-49AE-B8B9-A83CD7AC3BFF}"/>
    <hyperlink ref="C21" r:id="rId9" display="http://172.16.10.91:90/ReportViewer.aspx?reportName=PUnitStatisticsConvictionDetailReport&amp;@Clicked=Clicked&amp;@unitid=1&amp;@fromdatetime=1400/06/01&amp;@todatetime=1403/02/31&amp;@BindingSubjectTypeid=115988&amp;extension=xls&amp;@Subject=3&amp;@CreateCaseType=(1,2,3,4,5,6)&amp;@NAJAUnitid=&amp;@TradeUnionsid=&amp;@Guild=(1,2)" xr:uid="{0CD5E8BC-07D1-4210-BD49-D2A11484A9A4}"/>
    <hyperlink ref="C22" r:id="rId10" display="http://172.16.10.91:90/ReportViewer.aspx?reportName=PUnitStatisticsConvictionDetailReport&amp;@Clicked=Clicked&amp;@unitid=1&amp;@fromdatetime=1400/06/01&amp;@todatetime=1403/02/31&amp;@BindingSubjectTypeid=115988&amp;extension=xls&amp;@Subject=1&amp;@CreateCaseType=(1,2,3,4,5,6)&amp;@NAJAUnitid=&amp;@TradeUnionsid=&amp;@Guild=(1,2)" xr:uid="{C32460BE-50CB-487A-90B3-4004EA52F4DC}"/>
    <hyperlink ref="C23" r:id="rId11" display="http://172.16.10.91:90/ReportViewer.aspx?reportName=PUnitStatisticsConvictionDetailReport&amp;@Clicked=Clicked&amp;@unitid=1&amp;@fromdatetime=1400/06/01&amp;@todatetime=1403/02/31&amp;@BindingSubjectTypeid=109768&amp;extension=xls&amp;@Subject=2&amp;@CreateCaseType=(1,2,3,4,5,6)&amp;@NAJAUnitid=&amp;@TradeUnionsid=&amp;@Guild=(1,2)" xr:uid="{6C8CE852-2476-4D85-B9BC-753E9B79F6DB}"/>
    <hyperlink ref="C24" r:id="rId12" display="http://172.16.10.91:90/ReportViewer.aspx?reportName=PUnitStatisticsConvictionDetailReport&amp;@Clicked=Clicked&amp;@unitid=1&amp;@fromdatetime=1400/06/01&amp;@todatetime=1403/02/31&amp;@BindingSubjectTypeid=109768&amp;extension=xls&amp;@Subject=1&amp;@CreateCaseType=(1,2,3,4,5,6)&amp;@NAJAUnitid=&amp;@TradeUnionsid=&amp;@Guild=(1,2)" xr:uid="{E03B9745-32B6-4FFC-85AD-028CF983296D}"/>
    <hyperlink ref="C25" r:id="rId13" display="http://172.16.10.91:90/ReportViewer.aspx?reportName=PUnitStatisticsConvictionDetailReport&amp;@Clicked=Clicked&amp;@unitid=1&amp;@fromdatetime=1400/06/01&amp;@todatetime=1403/02/31&amp;@BindingSubjectTypeid=109768&amp;extension=xls&amp;@Subject=3&amp;@CreateCaseType=(1,2,3,4,5,6)&amp;@NAJAUnitid=&amp;@TradeUnionsid=&amp;@Guild=(1,2)" xr:uid="{F4B55629-BD2A-49C3-9A9F-E1E5BB608EDF}"/>
    <hyperlink ref="C26" r:id="rId14" display="http://172.16.10.91:90/ReportViewer.aspx?reportName=PUnitStatisticsConvictionDetailReport&amp;@Clicked=Clicked&amp;@unitid=1&amp;@fromdatetime=1400/06/01&amp;@todatetime=1403/02/31&amp;@BindingSubjectTypeid=13783&amp;extension=xls&amp;@Subject=3&amp;@CreateCaseType=(1,2,3,4,5,6)&amp;@NAJAUnitid=&amp;@TradeUnionsid=&amp;@Guild=(1,2)" xr:uid="{38FB1B10-D066-4FAA-95EB-B3DBEAEDEEBD}"/>
    <hyperlink ref="C27" r:id="rId15" display="http://172.16.10.91:90/ReportViewer.aspx?reportName=PUnitStatisticsConvictionDetailReport&amp;@Clicked=Clicked&amp;@unitid=1&amp;@fromdatetime=1400/06/01&amp;@todatetime=1403/02/31&amp;@BindingSubjectTypeid=13783&amp;extension=xls&amp;@Subject=2&amp;@CreateCaseType=(1,2,3,4,5,6)&amp;@NAJAUnitid=&amp;@TradeUnionsid=&amp;@Guild=(1,2)" xr:uid="{87DE2D6C-460E-45AE-A6F6-6C6661E4C6F2}"/>
    <hyperlink ref="C28" r:id="rId16" display="http://172.16.10.91:90/ReportViewer.aspx?reportName=PUnitStatisticsConvictionDetailReport&amp;@Clicked=Clicked&amp;@unitid=1&amp;@fromdatetime=1400/06/01&amp;@todatetime=1403/02/31&amp;@BindingSubjectTypeid=13783&amp;extension=xls&amp;@Subject=1&amp;@CreateCaseType=(1,2,3,4,5,6)&amp;@NAJAUnitid=&amp;@TradeUnionsid=&amp;@Guild=(1,2)" xr:uid="{C443E6F7-F27D-43A2-94BE-1589CB2D2BFD}"/>
    <hyperlink ref="C43" r:id="rId17" display="http://172.16.10.91:90/ReportViewer.aspx?reportName=PUnitStatisticsConvictionDetailReport&amp;@Clicked=Clicked&amp;@unitid=1&amp;@fromdatetime=1400/06/01&amp;@todatetime=1403/02/31&amp;@BindingSubjectTypeid=114690&amp;extension=xls&amp;@Subject=3&amp;@CreateCaseType=(1,2,3,4,5,6)&amp;@NAJAUnitid=&amp;@TradeUnionsid=&amp;@Guild=(1,2)" xr:uid="{0A6C7282-12EB-46B6-B726-73FC642A4F72}"/>
    <hyperlink ref="C44" r:id="rId18" display="http://172.16.10.91:90/ReportViewer.aspx?reportName=PUnitStatisticsConvictionDetailReport&amp;@Clicked=Clicked&amp;@unitid=1&amp;@fromdatetime=1400/06/01&amp;@todatetime=1403/02/31&amp;@BindingSubjectTypeid=114690&amp;extension=xls&amp;@Subject=1&amp;@CreateCaseType=(1,2,3,4,5,6)&amp;@NAJAUnitid=&amp;@TradeUnionsid=&amp;@Guild=(1,2)" xr:uid="{067814D6-B0CA-47A6-93F0-D25AC33FF56B}"/>
    <hyperlink ref="C45" r:id="rId19" display="http://172.16.10.91:90/ReportViewer.aspx?reportName=PUnitStatisticsConvictionDetailReport&amp;@Clicked=Clicked&amp;@unitid=1&amp;@fromdatetime=1400/06/01&amp;@todatetime=1403/02/31&amp;@BindingSubjectTypeid=130894&amp;extension=xls&amp;@Subject=1&amp;@CreateCaseType=(1,2,3,4,5,6)&amp;@NAJAUnitid=&amp;@TradeUnionsid=&amp;@Guild=(1,2)" xr:uid="{CE1D572D-44E6-41DC-82D5-A59B54C3C920}"/>
    <hyperlink ref="C46" r:id="rId20" display="http://172.16.10.91:90/ReportViewer.aspx?reportName=PUnitStatisticsConvictionDetailReport&amp;@Clicked=Clicked&amp;@unitid=1&amp;@fromdatetime=1400/06/01&amp;@todatetime=1403/02/31&amp;@BindingSubjectTypeid=130894&amp;extension=xls&amp;@Subject=3&amp;@CreateCaseType=(1,2,3,4,5,6)&amp;@NAJAUnitid=&amp;@TradeUnionsid=&amp;@Guild=(1,2)" xr:uid="{658366E7-3C31-41ED-88D7-D6A07D6A941D}"/>
    <hyperlink ref="C47" r:id="rId21" display="http://172.16.10.91:90/ReportViewer.aspx?reportName=PUnitStatisticsConvictionDetailReport&amp;@Clicked=Clicked&amp;@unitid=1&amp;@fromdatetime=1400/06/01&amp;@todatetime=1403/02/31&amp;@BindingSubjectTypeid=130894&amp;extension=xls&amp;@Subject=2&amp;@CreateCaseType=(1,2,3,4,5,6)&amp;@NAJAUnitid=&amp;@TradeUnionsid=&amp;@Guild=(1,2)" xr:uid="{48C298D0-3016-4D59-A171-BEC8C9A76883}"/>
    <hyperlink ref="C48" r:id="rId22" display="http://172.16.10.91:90/ReportViewer.aspx?reportName=PUnitStatisticsConvictionDetailReport&amp;@Clicked=Clicked&amp;@unitid=1&amp;@fromdatetime=1400/06/01&amp;@todatetime=1403/02/31&amp;@BindingSubjectTypeid=13789&amp;extension=xls&amp;@Subject=1&amp;@CreateCaseType=(1,2,3,4,5,6)&amp;@NAJAUnitid=&amp;@TradeUnionsid=&amp;@Guild=(1,2)" xr:uid="{23AD7EF4-C507-496C-950B-BC4A0857499D}"/>
    <hyperlink ref="C49" r:id="rId23" display="http://172.16.10.91:90/ReportViewer.aspx?reportName=PUnitStatisticsConvictionDetailReport&amp;@Clicked=Clicked&amp;@unitid=1&amp;@fromdatetime=1400/06/01&amp;@todatetime=1403/02/31&amp;@BindingSubjectTypeid=13789&amp;extension=xls&amp;@Subject=2&amp;@CreateCaseType=(1,2,3,4,5,6)&amp;@NAJAUnitid=&amp;@TradeUnionsid=&amp;@Guild=(1,2)" xr:uid="{B09205A8-116B-41C6-BC67-DCFFFB3E37C4}"/>
    <hyperlink ref="C50" r:id="rId24" display="http://172.16.10.91:90/ReportViewer.aspx?reportName=PUnitStatisticsConvictionDetailReport&amp;@Clicked=Clicked&amp;@unitid=1&amp;@fromdatetime=1400/06/01&amp;@todatetime=1403/02/31&amp;@BindingSubjectTypeid=13789&amp;extension=xls&amp;@Subject=3&amp;@CreateCaseType=(1,2,3,4,5,6)&amp;@NAJAUnitid=&amp;@TradeUnionsid=&amp;@Guild=(1,2)" xr:uid="{D155B30A-617A-4907-99BD-465EE348EB0C}"/>
  </hyperlinks>
  <printOptions horizontalCentered="1"/>
  <pageMargins left="0.39" right="0.39" top="0.39" bottom="0.39" header="0" footer="0"/>
  <pageSetup orientation="landscape" r:id="rId25"/>
  <drawing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74"/>
  <sheetViews>
    <sheetView rightToLeft="1" workbookViewId="0">
      <selection sqref="A1:E1"/>
    </sheetView>
  </sheetViews>
  <sheetFormatPr defaultRowHeight="12.75" x14ac:dyDescent="0.2"/>
  <cols>
    <col min="1" max="1" width="25.140625" style="10" bestFit="1" customWidth="1"/>
    <col min="2" max="2" width="22.85546875" style="10" bestFit="1" customWidth="1"/>
    <col min="3" max="3" width="47.42578125" style="10" bestFit="1" customWidth="1"/>
    <col min="4" max="4" width="3.7109375" style="10" bestFit="1" customWidth="1"/>
    <col min="5" max="8" width="9.140625" style="10"/>
    <col min="9" max="9" width="25.28515625" style="10" bestFit="1" customWidth="1"/>
    <col min="10" max="10" width="17" style="10" bestFit="1" customWidth="1"/>
    <col min="11" max="11" width="8.85546875" style="10" customWidth="1"/>
    <col min="12" max="12" width="23.5703125" style="10" customWidth="1"/>
    <col min="13" max="13" width="16" style="10" customWidth="1"/>
    <col min="14" max="14" width="11.7109375" style="10" bestFit="1" customWidth="1"/>
    <col min="15" max="16384" width="9.140625" style="10"/>
  </cols>
  <sheetData>
    <row r="1" spans="1:14" x14ac:dyDescent="0.2">
      <c r="I1" s="10" t="s">
        <v>34</v>
      </c>
      <c r="J1" s="10" t="s">
        <v>35</v>
      </c>
    </row>
    <row r="2" spans="1:14" x14ac:dyDescent="0.2">
      <c r="I2" s="10" t="s">
        <v>36</v>
      </c>
      <c r="J2" s="10">
        <v>0</v>
      </c>
      <c r="K2" s="10" t="s">
        <v>1</v>
      </c>
      <c r="L2" s="10" t="s">
        <v>6</v>
      </c>
      <c r="M2" s="10" t="s">
        <v>4</v>
      </c>
      <c r="N2" s="10" t="s">
        <v>37</v>
      </c>
    </row>
    <row r="3" spans="1:14" x14ac:dyDescent="0.2">
      <c r="A3" s="10" t="str">
        <f>Mojazatجدید!G12</f>
        <v>عنوان موضوع لازم الاجرا</v>
      </c>
      <c r="B3" s="10" t="str">
        <f>Mojazatجدید!D12</f>
        <v>موضوع پرونده</v>
      </c>
      <c r="C3" s="10" t="s">
        <v>38</v>
      </c>
      <c r="D3" s="10" t="str">
        <f>Mojazatجدید!C12</f>
        <v>تعداد</v>
      </c>
      <c r="I3" s="11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</row>
    <row r="4" spans="1:14" x14ac:dyDescent="0.2">
      <c r="A4" s="10" t="str">
        <f>Mojazatجدید!G13</f>
        <v>پلمب واحد صنفي</v>
      </c>
      <c r="B4" s="10" t="str">
        <f>Mojazatجدید!D13</f>
        <v>کالا و خدمات</v>
      </c>
      <c r="C4" s="10" t="str">
        <f>A4 &amp; B4</f>
        <v>پلمب واحد صنفيکالا و خدمات</v>
      </c>
      <c r="D4" s="10">
        <f>Mojazatجدید!C13+0</f>
        <v>2505</v>
      </c>
      <c r="I4" s="11" t="s">
        <v>22</v>
      </c>
      <c r="J4" s="12">
        <v>0</v>
      </c>
      <c r="K4" s="12">
        <v>1</v>
      </c>
      <c r="L4" s="12">
        <v>8</v>
      </c>
      <c r="M4" s="12">
        <v>0</v>
      </c>
      <c r="N4" s="12">
        <v>9</v>
      </c>
    </row>
    <row r="5" spans="1:14" x14ac:dyDescent="0.2">
      <c r="A5" s="10" t="str">
        <f>Mojazatجدید!G14</f>
        <v>پلمب واحد صنفي</v>
      </c>
      <c r="B5" s="10" t="str">
        <f>Mojazatجدید!D14</f>
        <v>پرونده قاچاق کالا و ارز</v>
      </c>
      <c r="C5" s="10" t="str">
        <f t="shared" ref="C5:C68" si="0">A5 &amp; B5</f>
        <v>پلمب واحد صنفيپرونده قاچاق کالا و ارز</v>
      </c>
      <c r="D5" s="10">
        <f>Mojazatجدید!C14+0</f>
        <v>1</v>
      </c>
      <c r="I5" s="11" t="s">
        <v>25</v>
      </c>
      <c r="J5" s="12">
        <v>0</v>
      </c>
      <c r="K5" s="12">
        <v>0</v>
      </c>
      <c r="L5" s="12">
        <v>22</v>
      </c>
      <c r="M5" s="12">
        <v>0</v>
      </c>
      <c r="N5" s="12">
        <v>22</v>
      </c>
    </row>
    <row r="6" spans="1:14" x14ac:dyDescent="0.2">
      <c r="A6" s="10" t="str">
        <f>Mojazatجدید!G15</f>
        <v>پلمب واحد صنفي</v>
      </c>
      <c r="B6" s="10" t="str">
        <f>Mojazatجدید!D15</f>
        <v>پرونده ويژه بهداشت، دارو و درمان</v>
      </c>
      <c r="C6" s="10" t="str">
        <f t="shared" si="0"/>
        <v>پلمب واحد صنفيپرونده ويژه بهداشت، دارو و درمان</v>
      </c>
      <c r="D6" s="10">
        <f>Mojazatجدید!C15+0</f>
        <v>172</v>
      </c>
      <c r="I6" s="11" t="s">
        <v>32</v>
      </c>
      <c r="J6" s="12">
        <v>0</v>
      </c>
      <c r="K6" s="12">
        <v>97</v>
      </c>
      <c r="L6" s="12">
        <v>1</v>
      </c>
      <c r="M6" s="12">
        <v>3</v>
      </c>
      <c r="N6" s="12">
        <v>101</v>
      </c>
    </row>
    <row r="7" spans="1:14" x14ac:dyDescent="0.2">
      <c r="A7" s="10" t="str">
        <f>Mojazatجدید!G16</f>
        <v>تعطيل بلافاصله واحد توليدي غير مجاز</v>
      </c>
      <c r="B7" s="10" t="str">
        <f>Mojazatجدید!D16</f>
        <v>پرونده قاچاق کالا و ارز</v>
      </c>
      <c r="C7" s="10" t="str">
        <f t="shared" si="0"/>
        <v>تعطيل بلافاصله واحد توليدي غير مجازپرونده قاچاق کالا و ارز</v>
      </c>
      <c r="D7" s="10">
        <f>Mojazatجدید!C16+0</f>
        <v>3</v>
      </c>
      <c r="I7" s="11" t="s">
        <v>29</v>
      </c>
      <c r="J7" s="12">
        <v>0</v>
      </c>
      <c r="K7" s="12">
        <v>1</v>
      </c>
      <c r="L7" s="12">
        <v>0</v>
      </c>
      <c r="M7" s="12">
        <v>0</v>
      </c>
      <c r="N7" s="12">
        <v>1</v>
      </c>
    </row>
    <row r="8" spans="1:14" x14ac:dyDescent="0.2">
      <c r="A8" s="10" t="str">
        <f>Mojazatجدید!G17</f>
        <v>تعطيل بلافاصله واحد توليدي غير مجاز</v>
      </c>
      <c r="B8" s="10" t="str">
        <f>Mojazatجدید!D17</f>
        <v>کالا و خدمات</v>
      </c>
      <c r="C8" s="10" t="str">
        <f t="shared" si="0"/>
        <v>تعطيل بلافاصله واحد توليدي غير مجازکالا و خدمات</v>
      </c>
      <c r="D8" s="10">
        <f>Mojazatجدید!C17+0</f>
        <v>48</v>
      </c>
      <c r="I8" s="11" t="s">
        <v>37</v>
      </c>
      <c r="J8" s="12">
        <v>0</v>
      </c>
      <c r="K8" s="12">
        <v>99</v>
      </c>
      <c r="L8" s="12">
        <v>31</v>
      </c>
      <c r="M8" s="12">
        <v>3</v>
      </c>
      <c r="N8" s="12">
        <v>133</v>
      </c>
    </row>
    <row r="9" spans="1:14" x14ac:dyDescent="0.2">
      <c r="A9" s="10" t="str">
        <f>Mojazatجدید!G18</f>
        <v>تعطيل بلافاصله واحد توليدي غير مجاز</v>
      </c>
      <c r="B9" s="10" t="str">
        <f>Mojazatجدید!D18</f>
        <v>پرونده ويژه بهداشت، دارو و درمان</v>
      </c>
      <c r="C9" s="10" t="str">
        <f t="shared" si="0"/>
        <v>تعطيل بلافاصله واحد توليدي غير مجازپرونده ويژه بهداشت، دارو و درمان</v>
      </c>
      <c r="D9" s="10">
        <f>Mojazatجدید!C18+0</f>
        <v>195</v>
      </c>
    </row>
    <row r="10" spans="1:14" x14ac:dyDescent="0.2">
      <c r="A10" s="10" t="str">
        <f>Mojazatجدید!G19</f>
        <v>تعطيل دائم محل كسب</v>
      </c>
      <c r="B10" s="10" t="str">
        <f>Mojazatجدید!D19</f>
        <v>کالا و خدمات</v>
      </c>
      <c r="C10" s="10" t="str">
        <f t="shared" si="0"/>
        <v>تعطيل دائم محل كسبکالا و خدمات</v>
      </c>
      <c r="D10" s="10">
        <f>Mojazatجدید!C19+0</f>
        <v>17</v>
      </c>
    </row>
    <row r="11" spans="1:14" x14ac:dyDescent="0.2">
      <c r="A11" s="10" t="str">
        <f>Mojazatجدید!G20</f>
        <v>تعطيل دائم محل كسب</v>
      </c>
      <c r="B11" s="10" t="str">
        <f>Mojazatجدید!D20</f>
        <v>پرونده ويژه بهداشت، دارو و درمان</v>
      </c>
      <c r="C11" s="10" t="str">
        <f t="shared" si="0"/>
        <v>تعطيل دائم محل كسبپرونده ويژه بهداشت، دارو و درمان</v>
      </c>
      <c r="D11" s="10">
        <f>Mojazatجدید!C20+0</f>
        <v>25</v>
      </c>
    </row>
    <row r="12" spans="1:14" x14ac:dyDescent="0.2">
      <c r="A12" s="10" t="str">
        <f>Mojazatجدید!G21</f>
        <v>تعطيل موسسه</v>
      </c>
      <c r="B12" s="10" t="str">
        <f>Mojazatجدید!D21</f>
        <v>پرونده ويژه بهداشت، دارو و درمان</v>
      </c>
      <c r="C12" s="10" t="str">
        <f t="shared" si="0"/>
        <v>تعطيل موسسهپرونده ويژه بهداشت، دارو و درمان</v>
      </c>
      <c r="D12" s="10">
        <f>Mojazatجدید!C21+0</f>
        <v>723</v>
      </c>
    </row>
    <row r="13" spans="1:14" x14ac:dyDescent="0.2">
      <c r="A13" s="10" t="str">
        <f>Mojazatجدید!G22</f>
        <v>تعطيل موسسه</v>
      </c>
      <c r="B13" s="10" t="str">
        <f>Mojazatجدید!D22</f>
        <v>کالا و خدمات</v>
      </c>
      <c r="C13" s="10" t="str">
        <f t="shared" si="0"/>
        <v>تعطيل موسسهکالا و خدمات</v>
      </c>
      <c r="D13" s="10">
        <f>Mojazatجدید!C22+0</f>
        <v>31</v>
      </c>
    </row>
    <row r="14" spans="1:14" x14ac:dyDescent="0.2">
      <c r="A14" s="10" t="str">
        <f>Mojazatجدید!G23</f>
        <v>تعطيل موسسه و ضبط كليه ملزومات موسسه بنفع دولت</v>
      </c>
      <c r="B14" s="10" t="str">
        <f>Mojazatجدید!D23</f>
        <v>پرونده قاچاق کالا و ارز</v>
      </c>
      <c r="C14" s="10" t="str">
        <f t="shared" si="0"/>
        <v>تعطيل موسسه و ضبط كليه ملزومات موسسه بنفع دولتپرونده قاچاق کالا و ارز</v>
      </c>
      <c r="D14" s="10">
        <f>Mojazatجدید!C23+0</f>
        <v>1</v>
      </c>
    </row>
    <row r="15" spans="1:14" x14ac:dyDescent="0.2">
      <c r="A15" s="10" t="str">
        <f>Mojazatجدید!G24</f>
        <v>تعطيل موسسه و ضبط كليه ملزومات موسسه بنفع دولت</v>
      </c>
      <c r="B15" s="10" t="str">
        <f>Mojazatجدید!D24</f>
        <v>کالا و خدمات</v>
      </c>
      <c r="C15" s="10" t="str">
        <f t="shared" si="0"/>
        <v>تعطيل موسسه و ضبط كليه ملزومات موسسه بنفع دولتکالا و خدمات</v>
      </c>
      <c r="D15" s="10">
        <f>Mojazatجدید!C24+0</f>
        <v>21</v>
      </c>
    </row>
    <row r="16" spans="1:14" x14ac:dyDescent="0.2">
      <c r="A16" s="10" t="str">
        <f>Mojazatجدید!G25</f>
        <v>تعطيل موسسه و ضبط كليه ملزومات موسسه بنفع دولت</v>
      </c>
      <c r="B16" s="10" t="str">
        <f>Mojazatجدید!D25</f>
        <v>پرونده ويژه بهداشت، دارو و درمان</v>
      </c>
      <c r="C16" s="10" t="str">
        <f t="shared" si="0"/>
        <v>تعطيل موسسه و ضبط كليه ملزومات موسسه بنفع دولتپرونده ويژه بهداشت، دارو و درمان</v>
      </c>
      <c r="D16" s="10">
        <f>Mojazatجدید!C25+0</f>
        <v>1477</v>
      </c>
    </row>
    <row r="17" spans="1:4" x14ac:dyDescent="0.2">
      <c r="A17" s="10" t="str">
        <f>Mojazatجدید!G26</f>
        <v>تعطيل موقت محل كسب</v>
      </c>
      <c r="B17" s="10" t="str">
        <f>Mojazatجدید!D26</f>
        <v>پرونده ويژه بهداشت، دارو و درمان</v>
      </c>
      <c r="C17" s="10" t="str">
        <f t="shared" si="0"/>
        <v>تعطيل موقت محل كسبپرونده ويژه بهداشت، دارو و درمان</v>
      </c>
      <c r="D17" s="10">
        <f>Mojazatجدید!C26+0</f>
        <v>301</v>
      </c>
    </row>
    <row r="18" spans="1:4" x14ac:dyDescent="0.2">
      <c r="A18" s="10" t="str">
        <f>Mojazatجدید!G27</f>
        <v>تعطيل موقت محل كسب</v>
      </c>
      <c r="B18" s="10" t="str">
        <f>Mojazatجدید!D27</f>
        <v>پرونده قاچاق کالا و ارز</v>
      </c>
      <c r="C18" s="10" t="str">
        <f t="shared" si="0"/>
        <v>تعطيل موقت محل كسبپرونده قاچاق کالا و ارز</v>
      </c>
      <c r="D18" s="10">
        <f>Mojazatجدید!C27+0</f>
        <v>73</v>
      </c>
    </row>
    <row r="19" spans="1:4" x14ac:dyDescent="0.2">
      <c r="A19" s="10" t="str">
        <f>Mojazatجدید!G28</f>
        <v>تعطيل موقت محل كسب</v>
      </c>
      <c r="B19" s="10" t="str">
        <f>Mojazatجدید!D28</f>
        <v>کالا و خدمات</v>
      </c>
      <c r="C19" s="10" t="str">
        <f t="shared" si="0"/>
        <v>تعطيل موقت محل كسبکالا و خدمات</v>
      </c>
      <c r="D19" s="10">
        <f>Mojazatجدید!C28+0</f>
        <v>2927</v>
      </c>
    </row>
    <row r="20" spans="1:4" x14ac:dyDescent="0.2">
      <c r="A20" s="10">
        <f>Mojazatجدید!G29</f>
        <v>0</v>
      </c>
      <c r="B20" s="10">
        <f>Mojazatجدید!D29</f>
        <v>0</v>
      </c>
      <c r="C20" s="10" t="str">
        <f t="shared" si="0"/>
        <v>00</v>
      </c>
      <c r="D20" s="10">
        <f>Mojazatجدید!C29+0</f>
        <v>0</v>
      </c>
    </row>
    <row r="21" spans="1:4" x14ac:dyDescent="0.2">
      <c r="A21" s="10">
        <f>Mojazatجدید!G30</f>
        <v>0</v>
      </c>
      <c r="B21" s="10">
        <f>Mojazatجدید!D30</f>
        <v>0</v>
      </c>
      <c r="C21" s="10" t="str">
        <f t="shared" si="0"/>
        <v>00</v>
      </c>
      <c r="D21" s="10">
        <f>Mojazatجدید!C30+0</f>
        <v>0</v>
      </c>
    </row>
    <row r="22" spans="1:4" x14ac:dyDescent="0.2">
      <c r="A22" s="10">
        <f>Mojazatجدید!G31</f>
        <v>0</v>
      </c>
      <c r="B22" s="10">
        <f>Mojazatجدید!D31</f>
        <v>0</v>
      </c>
      <c r="C22" s="10" t="str">
        <f t="shared" si="0"/>
        <v>00</v>
      </c>
      <c r="D22" s="10">
        <f>Mojazatجدید!C31+0</f>
        <v>0</v>
      </c>
    </row>
    <row r="23" spans="1:4" x14ac:dyDescent="0.2">
      <c r="A23" s="10">
        <f>Mojazatجدید!G32</f>
        <v>0</v>
      </c>
      <c r="B23" s="10">
        <f>Mojazatجدید!D32</f>
        <v>0</v>
      </c>
      <c r="C23" s="10" t="str">
        <f t="shared" si="0"/>
        <v>00</v>
      </c>
      <c r="D23" s="10">
        <f>Mojazatجدید!C32+0</f>
        <v>0</v>
      </c>
    </row>
    <row r="24" spans="1:4" x14ac:dyDescent="0.2">
      <c r="A24" s="10">
        <f>Mojazatجدید!G33</f>
        <v>0</v>
      </c>
      <c r="B24" s="10">
        <f>Mojazatجدید!D33</f>
        <v>0</v>
      </c>
      <c r="C24" s="10" t="str">
        <f t="shared" si="0"/>
        <v>00</v>
      </c>
      <c r="D24" s="10">
        <f>Mojazatجدید!C33+0</f>
        <v>0</v>
      </c>
    </row>
    <row r="25" spans="1:4" x14ac:dyDescent="0.2">
      <c r="A25" s="10">
        <f>Mojazatجدید!G34</f>
        <v>0</v>
      </c>
      <c r="B25" s="10">
        <f>Mojazatجدید!D34</f>
        <v>0</v>
      </c>
      <c r="C25" s="10" t="str">
        <f t="shared" si="0"/>
        <v>00</v>
      </c>
      <c r="D25" s="10">
        <f>Mojazatجدید!C34+0</f>
        <v>0</v>
      </c>
    </row>
    <row r="26" spans="1:4" x14ac:dyDescent="0.2">
      <c r="A26" s="10">
        <f>Mojazatجدید!G35</f>
        <v>0</v>
      </c>
      <c r="B26" s="10">
        <f>Mojazatجدید!D35</f>
        <v>0</v>
      </c>
      <c r="C26" s="10" t="str">
        <f t="shared" si="0"/>
        <v>00</v>
      </c>
      <c r="D26" s="10">
        <f>Mojazatجدید!C35+0</f>
        <v>0</v>
      </c>
    </row>
    <row r="27" spans="1:4" x14ac:dyDescent="0.2">
      <c r="A27" s="10">
        <f>Mojazatجدید!G36</f>
        <v>0</v>
      </c>
      <c r="B27" s="10">
        <f>Mojazatجدید!D36</f>
        <v>0</v>
      </c>
      <c r="C27" s="10" t="str">
        <f t="shared" si="0"/>
        <v>00</v>
      </c>
      <c r="D27" s="10">
        <f>Mojazatجدید!C36+0</f>
        <v>0</v>
      </c>
    </row>
    <row r="28" spans="1:4" x14ac:dyDescent="0.2">
      <c r="A28" s="10">
        <f>Mojazatجدید!G37</f>
        <v>0</v>
      </c>
      <c r="B28" s="10">
        <f>Mojazatجدید!D37</f>
        <v>0</v>
      </c>
      <c r="C28" s="10" t="str">
        <f t="shared" si="0"/>
        <v>00</v>
      </c>
      <c r="D28" s="10">
        <f>Mojazatجدید!C37+0</f>
        <v>0</v>
      </c>
    </row>
    <row r="29" spans="1:4" x14ac:dyDescent="0.2">
      <c r="A29" s="10">
        <f>Mojazatجدید!G38</f>
        <v>0</v>
      </c>
      <c r="B29" s="10">
        <f>Mojazatجدید!D38</f>
        <v>0</v>
      </c>
      <c r="C29" s="10" t="str">
        <f t="shared" si="0"/>
        <v>00</v>
      </c>
      <c r="D29" s="10">
        <f>Mojazatجدید!C38+0</f>
        <v>0</v>
      </c>
    </row>
    <row r="30" spans="1:4" x14ac:dyDescent="0.2">
      <c r="A30" s="10">
        <f>Mojazatجدید!G39</f>
        <v>0</v>
      </c>
      <c r="B30" s="10">
        <f>Mojazatجدید!D39</f>
        <v>0</v>
      </c>
      <c r="C30" s="10" t="str">
        <f t="shared" si="0"/>
        <v>00</v>
      </c>
      <c r="D30" s="10">
        <f>Mojazatجدید!C39+0</f>
        <v>0</v>
      </c>
    </row>
    <row r="31" spans="1:4" x14ac:dyDescent="0.2">
      <c r="A31" s="10">
        <f>Mojazatجدید!G40</f>
        <v>0</v>
      </c>
      <c r="B31" s="10">
        <f>Mojazatجدید!D40</f>
        <v>0</v>
      </c>
      <c r="C31" s="10" t="str">
        <f t="shared" si="0"/>
        <v>00</v>
      </c>
      <c r="D31" s="10">
        <f>Mojazatجدید!C40+0</f>
        <v>0</v>
      </c>
    </row>
    <row r="32" spans="1:4" x14ac:dyDescent="0.2">
      <c r="A32" s="10">
        <f>Mojazatجدید!G41</f>
        <v>0</v>
      </c>
      <c r="B32" s="10">
        <f>Mojazatجدید!D41</f>
        <v>0</v>
      </c>
      <c r="C32" s="10" t="str">
        <f t="shared" si="0"/>
        <v>00</v>
      </c>
      <c r="D32" s="10">
        <f>Mojazatجدید!C41+0</f>
        <v>0</v>
      </c>
    </row>
    <row r="33" spans="1:4" x14ac:dyDescent="0.2">
      <c r="A33" s="10" t="str">
        <f>Mojazatجدید!G42</f>
        <v>عنوان موضوع لازم الاجرا</v>
      </c>
      <c r="B33" s="10" t="str">
        <f>Mojazatجدید!D42</f>
        <v>موضوع پرونده</v>
      </c>
      <c r="C33" s="10" t="str">
        <f t="shared" si="0"/>
        <v>عنوان موضوع لازم الاجراموضوع پرونده</v>
      </c>
      <c r="D33" s="10" t="e">
        <f>Mojazatجدید!C42+0</f>
        <v>#VALUE!</v>
      </c>
    </row>
    <row r="34" spans="1:4" x14ac:dyDescent="0.2">
      <c r="A34" s="10" t="str">
        <f>Mojazatجدید!G43</f>
        <v>تعطيل واحد تا زمان اخذ نشان استاندارد</v>
      </c>
      <c r="B34" s="10" t="str">
        <f>Mojazatجدید!D43</f>
        <v>پرونده ويژه بهداشت، دارو و درمان</v>
      </c>
      <c r="C34" s="10" t="str">
        <f t="shared" si="0"/>
        <v>تعطيل واحد تا زمان اخذ نشان استانداردپرونده ويژه بهداشت، دارو و درمان</v>
      </c>
      <c r="D34" s="10">
        <f>Mojazatجدید!C43+0</f>
        <v>3</v>
      </c>
    </row>
    <row r="35" spans="1:4" x14ac:dyDescent="0.2">
      <c r="A35" s="10" t="str">
        <f>Mojazatجدید!G44</f>
        <v>تعطيل واحد تا زمان اخذ نشان استاندارد</v>
      </c>
      <c r="B35" s="10" t="str">
        <f>Mojazatجدید!D44</f>
        <v>کالا و خدمات</v>
      </c>
      <c r="C35" s="10" t="str">
        <f t="shared" si="0"/>
        <v>تعطيل واحد تا زمان اخذ نشان استانداردکالا و خدمات</v>
      </c>
      <c r="D35" s="10">
        <f>Mojazatجدید!C44+0</f>
        <v>151</v>
      </c>
    </row>
    <row r="36" spans="1:4" x14ac:dyDescent="0.2">
      <c r="A36" s="10" t="str">
        <f>Mojazatجدید!G45</f>
        <v>تعطيلي بلافاصله داروخانه</v>
      </c>
      <c r="B36" s="10" t="str">
        <f>Mojazatجدید!D45</f>
        <v>کالا و خدمات</v>
      </c>
      <c r="C36" s="10" t="str">
        <f t="shared" si="0"/>
        <v>تعطيلي بلافاصله داروخانهکالا و خدمات</v>
      </c>
      <c r="D36" s="10">
        <f>Mojazatجدید!C45+0</f>
        <v>4</v>
      </c>
    </row>
    <row r="37" spans="1:4" x14ac:dyDescent="0.2">
      <c r="A37" s="10" t="str">
        <f>Mojazatجدید!G46</f>
        <v>تعطيلي بلافاصله داروخانه</v>
      </c>
      <c r="B37" s="10" t="str">
        <f>Mojazatجدید!D46</f>
        <v>پرونده ويژه بهداشت، دارو و درمان</v>
      </c>
      <c r="C37" s="10" t="str">
        <f t="shared" si="0"/>
        <v>تعطيلي بلافاصله داروخانهپرونده ويژه بهداشت، دارو و درمان</v>
      </c>
      <c r="D37" s="10">
        <f>Mojazatجدید!C46+0</f>
        <v>115</v>
      </c>
    </row>
    <row r="38" spans="1:4" x14ac:dyDescent="0.2">
      <c r="A38" s="10" t="str">
        <f>Mojazatجدید!G47</f>
        <v>تعطيلي بلافاصله داروخانه</v>
      </c>
      <c r="B38" s="10" t="str">
        <f>Mojazatجدید!D47</f>
        <v>پرونده قاچاق کالا و ارز</v>
      </c>
      <c r="C38" s="10" t="str">
        <f t="shared" si="0"/>
        <v>تعطيلي بلافاصله داروخانهپرونده قاچاق کالا و ارز</v>
      </c>
      <c r="D38" s="10">
        <f>Mojazatجدید!C47+0</f>
        <v>1</v>
      </c>
    </row>
    <row r="39" spans="1:4" x14ac:dyDescent="0.2">
      <c r="A39" s="10" t="str">
        <f>Mojazatجدید!G48</f>
        <v>نصب پارچه به عنوان متخلف</v>
      </c>
      <c r="B39" s="10" t="str">
        <f>Mojazatجدید!D48</f>
        <v>کالا و خدمات</v>
      </c>
      <c r="C39" s="10" t="str">
        <f t="shared" si="0"/>
        <v>نصب پارچه به عنوان متخلفکالا و خدمات</v>
      </c>
      <c r="D39" s="10">
        <f>Mojazatجدید!C48+0</f>
        <v>9277</v>
      </c>
    </row>
    <row r="40" spans="1:4" x14ac:dyDescent="0.2">
      <c r="A40" s="10" t="str">
        <f>Mojazatجدید!G49</f>
        <v>نصب پارچه به عنوان متخلف</v>
      </c>
      <c r="B40" s="10" t="str">
        <f>Mojazatجدید!D49</f>
        <v>پرونده قاچاق کالا و ارز</v>
      </c>
      <c r="C40" s="10" t="str">
        <f t="shared" si="0"/>
        <v>نصب پارچه به عنوان متخلفپرونده قاچاق کالا و ارز</v>
      </c>
      <c r="D40" s="10">
        <f>Mojazatجدید!C49+0</f>
        <v>53</v>
      </c>
    </row>
    <row r="41" spans="1:4" x14ac:dyDescent="0.2">
      <c r="A41" s="10" t="str">
        <f>Mojazatجدید!G50</f>
        <v>نصب پارچه به عنوان متخلف</v>
      </c>
      <c r="B41" s="10" t="str">
        <f>Mojazatجدید!D50</f>
        <v>پرونده ويژه بهداشت، دارو و درمان</v>
      </c>
      <c r="C41" s="10" t="str">
        <f t="shared" si="0"/>
        <v>نصب پارچه به عنوان متخلفپرونده ويژه بهداشت، دارو و درمان</v>
      </c>
      <c r="D41" s="10">
        <f>Mojazatجدید!C50+0</f>
        <v>390</v>
      </c>
    </row>
    <row r="42" spans="1:4" x14ac:dyDescent="0.2">
      <c r="A42" s="10">
        <f>Mojazatجدید!G51</f>
        <v>0</v>
      </c>
      <c r="B42" s="10">
        <f>Mojazatجدید!D51</f>
        <v>0</v>
      </c>
      <c r="C42" s="10" t="str">
        <f t="shared" si="0"/>
        <v>00</v>
      </c>
      <c r="D42" s="10">
        <f>Mojazatجدید!C51+0</f>
        <v>0</v>
      </c>
    </row>
    <row r="43" spans="1:4" x14ac:dyDescent="0.2">
      <c r="A43" s="10">
        <f>Mojazatجدید!G52</f>
        <v>0</v>
      </c>
      <c r="B43" s="10">
        <f>Mojazatجدید!D52</f>
        <v>0</v>
      </c>
      <c r="C43" s="10" t="str">
        <f t="shared" si="0"/>
        <v>00</v>
      </c>
      <c r="D43" s="10">
        <f>Mojazatجدید!C52+0</f>
        <v>0</v>
      </c>
    </row>
    <row r="44" spans="1:4" x14ac:dyDescent="0.2">
      <c r="A44" s="10">
        <f>Mojazatجدید!G53</f>
        <v>0</v>
      </c>
      <c r="B44" s="10">
        <f>Mojazatجدید!D53</f>
        <v>0</v>
      </c>
      <c r="C44" s="10" t="str">
        <f t="shared" si="0"/>
        <v>00</v>
      </c>
      <c r="D44" s="10">
        <f>Mojazatجدید!C53+0</f>
        <v>0</v>
      </c>
    </row>
    <row r="45" spans="1:4" x14ac:dyDescent="0.2">
      <c r="A45" s="10">
        <f>Mojazatجدید!G54</f>
        <v>0</v>
      </c>
      <c r="B45" s="10">
        <f>Mojazatجدید!D54</f>
        <v>0</v>
      </c>
      <c r="C45" s="10" t="str">
        <f t="shared" si="0"/>
        <v>00</v>
      </c>
      <c r="D45" s="10">
        <f>Mojazatجدید!C54+0</f>
        <v>0</v>
      </c>
    </row>
    <row r="46" spans="1:4" x14ac:dyDescent="0.2">
      <c r="A46" s="10">
        <f>Mojazatجدید!G55</f>
        <v>0</v>
      </c>
      <c r="B46" s="10">
        <f>Mojazatجدید!D55</f>
        <v>0</v>
      </c>
      <c r="C46" s="10" t="str">
        <f t="shared" si="0"/>
        <v>00</v>
      </c>
      <c r="D46" s="10">
        <f>Mojazatجدید!C55+0</f>
        <v>0</v>
      </c>
    </row>
    <row r="47" spans="1:4" x14ac:dyDescent="0.2">
      <c r="A47" s="10">
        <f>Mojazatجدید!G56</f>
        <v>0</v>
      </c>
      <c r="B47" s="10">
        <f>Mojazatجدید!D56</f>
        <v>0</v>
      </c>
      <c r="C47" s="10" t="str">
        <f t="shared" si="0"/>
        <v>00</v>
      </c>
      <c r="D47" s="10">
        <f>Mojazatجدید!C56+0</f>
        <v>0</v>
      </c>
    </row>
    <row r="48" spans="1:4" x14ac:dyDescent="0.2">
      <c r="A48" s="10">
        <f>Mojazatجدید!G57</f>
        <v>0</v>
      </c>
      <c r="B48" s="10">
        <f>Mojazatجدید!D57</f>
        <v>0</v>
      </c>
      <c r="C48" s="10" t="str">
        <f t="shared" si="0"/>
        <v>00</v>
      </c>
      <c r="D48" s="10">
        <f>Mojazatجدید!C57+0</f>
        <v>0</v>
      </c>
    </row>
    <row r="49" spans="1:4" x14ac:dyDescent="0.2">
      <c r="A49" s="10">
        <f>Mojazatجدید!G58</f>
        <v>0</v>
      </c>
      <c r="B49" s="10">
        <f>Mojazatجدید!D58</f>
        <v>0</v>
      </c>
      <c r="C49" s="10" t="str">
        <f t="shared" si="0"/>
        <v>00</v>
      </c>
      <c r="D49" s="10">
        <f>Mojazatجدید!C58+0</f>
        <v>0</v>
      </c>
    </row>
    <row r="50" spans="1:4" x14ac:dyDescent="0.2">
      <c r="A50" s="10">
        <f>Mojazatجدید!G59</f>
        <v>0</v>
      </c>
      <c r="B50" s="10">
        <f>Mojazatجدید!D59</f>
        <v>0</v>
      </c>
      <c r="C50" s="10" t="str">
        <f t="shared" si="0"/>
        <v>00</v>
      </c>
      <c r="D50" s="10">
        <f>Mojazatجدید!C59+0</f>
        <v>0</v>
      </c>
    </row>
    <row r="51" spans="1:4" x14ac:dyDescent="0.2">
      <c r="A51" s="10">
        <f>Mojazatجدید!G60</f>
        <v>0</v>
      </c>
      <c r="B51" s="10">
        <f>Mojazatجدید!D60</f>
        <v>0</v>
      </c>
      <c r="C51" s="10" t="str">
        <f t="shared" si="0"/>
        <v>00</v>
      </c>
      <c r="D51" s="10">
        <f>Mojazatجدید!C60+0</f>
        <v>0</v>
      </c>
    </row>
    <row r="52" spans="1:4" x14ac:dyDescent="0.2">
      <c r="A52" s="10">
        <f>Mojazatجدید!G61</f>
        <v>0</v>
      </c>
      <c r="B52" s="10">
        <f>Mojazatجدید!D61</f>
        <v>0</v>
      </c>
      <c r="C52" s="10" t="str">
        <f t="shared" si="0"/>
        <v>00</v>
      </c>
      <c r="D52" s="10">
        <f>Mojazatجدید!C61+0</f>
        <v>0</v>
      </c>
    </row>
    <row r="53" spans="1:4" x14ac:dyDescent="0.2">
      <c r="A53" s="10">
        <f>Mojazatجدید!G62</f>
        <v>0</v>
      </c>
      <c r="B53" s="10">
        <f>Mojazatجدید!D62</f>
        <v>0</v>
      </c>
      <c r="C53" s="10" t="str">
        <f t="shared" si="0"/>
        <v>00</v>
      </c>
      <c r="D53" s="10">
        <f>Mojazatجدید!C62+0</f>
        <v>0</v>
      </c>
    </row>
    <row r="54" spans="1:4" x14ac:dyDescent="0.2">
      <c r="A54" s="10">
        <f>Mojazatجدید!G63</f>
        <v>0</v>
      </c>
      <c r="B54" s="10">
        <f>Mojazatجدید!D63</f>
        <v>0</v>
      </c>
      <c r="C54" s="10" t="str">
        <f t="shared" si="0"/>
        <v>00</v>
      </c>
      <c r="D54" s="10">
        <f>Mojazatجدید!C63+0</f>
        <v>0</v>
      </c>
    </row>
    <row r="55" spans="1:4" x14ac:dyDescent="0.2">
      <c r="A55" s="10">
        <f>Mojazatجدید!G64</f>
        <v>0</v>
      </c>
      <c r="B55" s="10">
        <f>Mojazatجدید!D64</f>
        <v>0</v>
      </c>
      <c r="C55" s="10" t="str">
        <f t="shared" si="0"/>
        <v>00</v>
      </c>
      <c r="D55" s="10">
        <f>Mojazatجدید!C64+0</f>
        <v>0</v>
      </c>
    </row>
    <row r="56" spans="1:4" x14ac:dyDescent="0.2">
      <c r="A56" s="10">
        <f>Mojazatجدید!G65</f>
        <v>0</v>
      </c>
      <c r="B56" s="10">
        <f>Mojazatجدید!D65</f>
        <v>0</v>
      </c>
      <c r="C56" s="10" t="str">
        <f t="shared" si="0"/>
        <v>00</v>
      </c>
      <c r="D56" s="10">
        <f>Mojazatجدید!C65+0</f>
        <v>0</v>
      </c>
    </row>
    <row r="57" spans="1:4" x14ac:dyDescent="0.2">
      <c r="A57" s="10">
        <f>Mojazatجدید!G66</f>
        <v>0</v>
      </c>
      <c r="B57" s="10">
        <f>Mojazatجدید!D66</f>
        <v>0</v>
      </c>
      <c r="C57" s="10" t="str">
        <f t="shared" si="0"/>
        <v>00</v>
      </c>
      <c r="D57" s="10">
        <f>Mojazatجدید!C66+0</f>
        <v>0</v>
      </c>
    </row>
    <row r="58" spans="1:4" x14ac:dyDescent="0.2">
      <c r="A58" s="10">
        <f>Mojazatجدید!G67</f>
        <v>0</v>
      </c>
      <c r="B58" s="10">
        <f>Mojazatجدید!D67</f>
        <v>0</v>
      </c>
      <c r="C58" s="10" t="str">
        <f t="shared" si="0"/>
        <v>00</v>
      </c>
      <c r="D58" s="10">
        <f>Mojazatجدید!C67+0</f>
        <v>0</v>
      </c>
    </row>
    <row r="59" spans="1:4" x14ac:dyDescent="0.2">
      <c r="A59" s="10">
        <f>Mojazatجدید!G68</f>
        <v>0</v>
      </c>
      <c r="B59" s="10">
        <f>Mojazatجدید!D68</f>
        <v>0</v>
      </c>
      <c r="C59" s="10" t="str">
        <f t="shared" si="0"/>
        <v>00</v>
      </c>
      <c r="D59" s="10">
        <f>Mojazatجدید!C68+0</f>
        <v>0</v>
      </c>
    </row>
    <row r="60" spans="1:4" x14ac:dyDescent="0.2">
      <c r="A60" s="10">
        <f>Mojazatجدید!G69</f>
        <v>0</v>
      </c>
      <c r="B60" s="10">
        <f>Mojazatجدید!D69</f>
        <v>0</v>
      </c>
      <c r="C60" s="10" t="str">
        <f t="shared" si="0"/>
        <v>00</v>
      </c>
      <c r="D60" s="10">
        <f>Mojazatجدید!C69+0</f>
        <v>0</v>
      </c>
    </row>
    <row r="61" spans="1:4" x14ac:dyDescent="0.2">
      <c r="A61" s="10">
        <f>Mojazatجدید!G70</f>
        <v>0</v>
      </c>
      <c r="B61" s="10">
        <f>Mojazatجدید!D70</f>
        <v>0</v>
      </c>
      <c r="C61" s="10" t="str">
        <f t="shared" si="0"/>
        <v>00</v>
      </c>
      <c r="D61" s="10">
        <f>Mojazatجدید!C70+0</f>
        <v>0</v>
      </c>
    </row>
    <row r="62" spans="1:4" x14ac:dyDescent="0.2">
      <c r="A62" s="10">
        <f>Mojazatجدید!G71</f>
        <v>0</v>
      </c>
      <c r="B62" s="10">
        <f>Mojazatجدید!D71</f>
        <v>0</v>
      </c>
      <c r="C62" s="10" t="str">
        <f t="shared" si="0"/>
        <v>00</v>
      </c>
      <c r="D62" s="10">
        <f>Mojazatجدید!C71+0</f>
        <v>0</v>
      </c>
    </row>
    <row r="63" spans="1:4" x14ac:dyDescent="0.2">
      <c r="A63" s="10">
        <f>Mojazatجدید!G72</f>
        <v>0</v>
      </c>
      <c r="B63" s="10">
        <f>Mojazatجدید!D72</f>
        <v>0</v>
      </c>
      <c r="C63" s="10" t="str">
        <f t="shared" si="0"/>
        <v>00</v>
      </c>
      <c r="D63" s="10">
        <f>Mojazatجدید!C72+0</f>
        <v>0</v>
      </c>
    </row>
    <row r="64" spans="1:4" x14ac:dyDescent="0.2">
      <c r="A64" s="10">
        <f>Mojazatجدید!G73</f>
        <v>0</v>
      </c>
      <c r="B64" s="10">
        <f>Mojazatجدید!D73</f>
        <v>0</v>
      </c>
      <c r="C64" s="10" t="str">
        <f t="shared" si="0"/>
        <v>00</v>
      </c>
      <c r="D64" s="10">
        <f>Mojazatجدید!C73+0</f>
        <v>0</v>
      </c>
    </row>
    <row r="65" spans="1:4" x14ac:dyDescent="0.2">
      <c r="A65" s="10">
        <f>Mojazatجدید!G74</f>
        <v>0</v>
      </c>
      <c r="B65" s="10">
        <f>Mojazatجدید!D74</f>
        <v>0</v>
      </c>
      <c r="C65" s="10" t="str">
        <f t="shared" si="0"/>
        <v>00</v>
      </c>
      <c r="D65" s="10">
        <f>Mojazatجدید!C74+0</f>
        <v>0</v>
      </c>
    </row>
    <row r="66" spans="1:4" x14ac:dyDescent="0.2">
      <c r="A66" s="10">
        <f>Mojazatجدید!G75</f>
        <v>0</v>
      </c>
      <c r="B66" s="10">
        <f>Mojazatجدید!D75</f>
        <v>0</v>
      </c>
      <c r="C66" s="10" t="str">
        <f t="shared" si="0"/>
        <v>00</v>
      </c>
      <c r="D66" s="10">
        <f>Mojazatجدید!C75+0</f>
        <v>0</v>
      </c>
    </row>
    <row r="67" spans="1:4" x14ac:dyDescent="0.2">
      <c r="A67" s="10">
        <f>Mojazatجدید!G76</f>
        <v>0</v>
      </c>
      <c r="B67" s="10">
        <f>Mojazatجدید!D76</f>
        <v>0</v>
      </c>
      <c r="C67" s="10" t="str">
        <f t="shared" si="0"/>
        <v>00</v>
      </c>
      <c r="D67" s="10">
        <f>Mojazatجدید!C76+0</f>
        <v>0</v>
      </c>
    </row>
    <row r="68" spans="1:4" x14ac:dyDescent="0.2">
      <c r="A68" s="10">
        <f>Mojazatجدید!G77</f>
        <v>0</v>
      </c>
      <c r="B68" s="10">
        <f>Mojazatجدید!D77</f>
        <v>0</v>
      </c>
      <c r="C68" s="10" t="str">
        <f t="shared" si="0"/>
        <v>00</v>
      </c>
      <c r="D68" s="10">
        <f>Mojazatجدید!C77+0</f>
        <v>0</v>
      </c>
    </row>
    <row r="69" spans="1:4" x14ac:dyDescent="0.2">
      <c r="A69" s="10">
        <f>Mojazatجدید!G78</f>
        <v>0</v>
      </c>
      <c r="B69" s="10">
        <f>Mojazatجدید!D78</f>
        <v>0</v>
      </c>
      <c r="C69" s="10" t="str">
        <f t="shared" ref="C69:C74" si="1">A69 &amp; B69</f>
        <v>00</v>
      </c>
      <c r="D69" s="10">
        <f>Mojazatجدید!C78+0</f>
        <v>0</v>
      </c>
    </row>
    <row r="70" spans="1:4" x14ac:dyDescent="0.2">
      <c r="A70" s="10">
        <f>Mojazatجدید!G79</f>
        <v>0</v>
      </c>
      <c r="B70" s="10">
        <f>Mojazatجدید!D79</f>
        <v>0</v>
      </c>
      <c r="C70" s="10" t="str">
        <f t="shared" si="1"/>
        <v>00</v>
      </c>
      <c r="D70" s="10">
        <f>Mojazatجدید!C79+0</f>
        <v>0</v>
      </c>
    </row>
    <row r="71" spans="1:4" x14ac:dyDescent="0.2">
      <c r="A71" s="10">
        <f>Mojazatجدید!G80</f>
        <v>0</v>
      </c>
      <c r="B71" s="10">
        <f>Mojazatجدید!D80</f>
        <v>0</v>
      </c>
      <c r="C71" s="10" t="str">
        <f t="shared" si="1"/>
        <v>00</v>
      </c>
      <c r="D71" s="10">
        <f>Mojazatجدید!C80+0</f>
        <v>0</v>
      </c>
    </row>
    <row r="72" spans="1:4" x14ac:dyDescent="0.2">
      <c r="A72" s="10">
        <f>Mojazatجدید!G81</f>
        <v>0</v>
      </c>
      <c r="B72" s="10">
        <f>Mojazatجدید!D81</f>
        <v>0</v>
      </c>
      <c r="C72" s="10" t="str">
        <f t="shared" si="1"/>
        <v>00</v>
      </c>
      <c r="D72" s="10">
        <f>Mojazatجدید!C81+0</f>
        <v>0</v>
      </c>
    </row>
    <row r="73" spans="1:4" x14ac:dyDescent="0.2">
      <c r="A73" s="10">
        <f>Mojazatجدید!G82</f>
        <v>0</v>
      </c>
      <c r="B73" s="10">
        <f>Mojazatجدید!D82</f>
        <v>0</v>
      </c>
      <c r="C73" s="10" t="str">
        <f t="shared" si="1"/>
        <v>00</v>
      </c>
      <c r="D73" s="10">
        <f>Mojazatجدید!C82+0</f>
        <v>0</v>
      </c>
    </row>
    <row r="74" spans="1:4" x14ac:dyDescent="0.2">
      <c r="A74" s="10">
        <f>Mojazatجدید!G83</f>
        <v>0</v>
      </c>
      <c r="B74" s="10">
        <f>Mojazatجدید!D83</f>
        <v>0</v>
      </c>
      <c r="C74" s="10" t="str">
        <f t="shared" si="1"/>
        <v>00</v>
      </c>
      <c r="D74" s="10">
        <f>Mojazatجدید!C83+0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2:E14"/>
  <sheetViews>
    <sheetView rightToLeft="1" workbookViewId="0">
      <selection sqref="A1:E1"/>
    </sheetView>
  </sheetViews>
  <sheetFormatPr defaultRowHeight="12.75" x14ac:dyDescent="0.2"/>
  <cols>
    <col min="1" max="1" width="41" style="10" bestFit="1" customWidth="1"/>
    <col min="2" max="2" width="16.42578125" style="10" customWidth="1"/>
    <col min="3" max="3" width="23" style="10" customWidth="1"/>
    <col min="4" max="5" width="16.42578125" style="10" customWidth="1"/>
    <col min="6" max="16384" width="9.140625" style="10"/>
  </cols>
  <sheetData>
    <row r="2" spans="1:5" ht="21" x14ac:dyDescent="0.55000000000000004">
      <c r="A2" s="53" t="str">
        <f>"گزارش تعداد مجازات های متخلفان در آراء " &amp; Mojazatجدید!B4 &amp; " " &amp; Mojazatجدید!B5</f>
        <v>گزارش تعداد مجازات های متخلفان در آراء از تاریخ: 1400/06/01 تا تاریخ: 1403/02/31</v>
      </c>
      <c r="B2" s="53"/>
      <c r="C2" s="53"/>
      <c r="D2" s="53"/>
      <c r="E2" s="53"/>
    </row>
    <row r="3" spans="1:5" ht="13.5" thickBot="1" x14ac:dyDescent="0.25"/>
    <row r="4" spans="1:5" s="14" customFormat="1" ht="49.5" customHeight="1" thickBot="1" x14ac:dyDescent="0.25">
      <c r="A4" s="13" t="s">
        <v>19</v>
      </c>
      <c r="B4" s="13" t="s">
        <v>1</v>
      </c>
      <c r="C4" s="13" t="s">
        <v>6</v>
      </c>
      <c r="D4" s="13" t="s">
        <v>4</v>
      </c>
      <c r="E4" s="13" t="s">
        <v>39</v>
      </c>
    </row>
    <row r="5" spans="1:5" s="14" customFormat="1" ht="35.25" customHeight="1" x14ac:dyDescent="0.2">
      <c r="A5" s="15" t="s">
        <v>32</v>
      </c>
      <c r="B5" s="16">
        <f>IFERROR(VLOOKUP($A5&amp;B$4,FMojazat1400!$C:$D,2,FALSE),0)</f>
        <v>9277</v>
      </c>
      <c r="C5" s="16">
        <f>IFERROR(VLOOKUP($A5&amp;C$4,FMojazat1400!$C:$D,2,FALSE),0)</f>
        <v>390</v>
      </c>
      <c r="D5" s="16">
        <f>IFERROR(VLOOKUP($A5&amp;D$4,FMojazat1400!$C:$D,2,FALSE),0)</f>
        <v>53</v>
      </c>
      <c r="E5" s="16">
        <f t="shared" ref="E5:E13" si="0">SUM(B5:D5)</f>
        <v>9720</v>
      </c>
    </row>
    <row r="6" spans="1:5" s="14" customFormat="1" ht="35.25" customHeight="1" x14ac:dyDescent="0.2">
      <c r="A6" s="17" t="s">
        <v>28</v>
      </c>
      <c r="B6" s="18">
        <f>IFERROR(VLOOKUP($A6&amp;B$4,FMojazat1400!$C:$D,2,FALSE),0)</f>
        <v>2927</v>
      </c>
      <c r="C6" s="18">
        <f>IFERROR(VLOOKUP($A6&amp;C$4,FMojazat1400!$C:$D,2,FALSE),0)</f>
        <v>301</v>
      </c>
      <c r="D6" s="18">
        <f>IFERROR(VLOOKUP($A6&amp;D$4,FMojazat1400!$C:$D,2,FALSE),0)</f>
        <v>73</v>
      </c>
      <c r="E6" s="18">
        <f>SUM(B6:D6)</f>
        <v>3301</v>
      </c>
    </row>
    <row r="7" spans="1:5" s="14" customFormat="1" ht="35.25" customHeight="1" x14ac:dyDescent="0.2">
      <c r="A7" s="17" t="s">
        <v>21</v>
      </c>
      <c r="B7" s="18">
        <f>IFERROR(VLOOKUP($A7&amp;B$4,FMojazat1400!$C:$D,2,FALSE),0)</f>
        <v>2505</v>
      </c>
      <c r="C7" s="18">
        <f>IFERROR(VLOOKUP($A7&amp;C$4,FMojazat1400!$C:$D,2,FALSE),0)</f>
        <v>172</v>
      </c>
      <c r="D7" s="18">
        <f>IFERROR(VLOOKUP($A7&amp;D$4,FMojazat1400!$C:$D,2,FALSE),0)</f>
        <v>1</v>
      </c>
      <c r="E7" s="18">
        <f t="shared" si="0"/>
        <v>2678</v>
      </c>
    </row>
    <row r="8" spans="1:5" ht="35.25" customHeight="1" x14ac:dyDescent="0.2">
      <c r="A8" s="17" t="s">
        <v>29</v>
      </c>
      <c r="B8" s="18">
        <f>IFERROR(VLOOKUP($A8&amp;B$4,FMojazat1400!$C:$D,2,FALSE),0)</f>
        <v>151</v>
      </c>
      <c r="C8" s="18">
        <f>IFERROR(VLOOKUP($A8&amp;C$4,FMojazat1400!$C:$D,2,FALSE),0)</f>
        <v>3</v>
      </c>
      <c r="D8" s="18">
        <f>IFERROR(VLOOKUP($A8&amp;D$4,FMojazat1400!$C:$D,2,FALSE),0)</f>
        <v>0</v>
      </c>
      <c r="E8" s="18">
        <f>SUM(B8:D8)</f>
        <v>154</v>
      </c>
    </row>
    <row r="9" spans="1:5" ht="35.25" customHeight="1" x14ac:dyDescent="0.2">
      <c r="A9" s="19" t="s">
        <v>25</v>
      </c>
      <c r="B9" s="20">
        <f>IFERROR(VLOOKUP($A9&amp;B$4,FMojazat1400!$C:$D,2,FALSE),0)</f>
        <v>31</v>
      </c>
      <c r="C9" s="20">
        <f>IFERROR(VLOOKUP($A9&amp;C$4,FMojazat1400!$C:$D,2,FALSE),0)</f>
        <v>723</v>
      </c>
      <c r="D9" s="20">
        <f>IFERROR(VLOOKUP($A9&amp;D$4,FMojazat1400!$C:$D,2,FALSE),0)</f>
        <v>0</v>
      </c>
      <c r="E9" s="20">
        <f>SUM(B9:D9)</f>
        <v>754</v>
      </c>
    </row>
    <row r="10" spans="1:5" ht="35.25" customHeight="1" x14ac:dyDescent="0.2">
      <c r="A10" s="17" t="s">
        <v>22</v>
      </c>
      <c r="B10" s="18">
        <f>IFERROR(VLOOKUP($A10&amp;B$4,FMojazat1400!$C:$D,2,FALSE),0)</f>
        <v>48</v>
      </c>
      <c r="C10" s="18">
        <f>IFERROR(VLOOKUP($A10&amp;C$4,FMojazat1400!$C:$D,2,FALSE),0)</f>
        <v>195</v>
      </c>
      <c r="D10" s="18">
        <f>IFERROR(VLOOKUP($A10&amp;D$4,FMojazat1400!$C:$D,2,FALSE),0)</f>
        <v>3</v>
      </c>
      <c r="E10" s="18">
        <f>SUM(B10:D10)</f>
        <v>246</v>
      </c>
    </row>
    <row r="11" spans="1:5" s="14" customFormat="1" ht="35.25" customHeight="1" x14ac:dyDescent="0.2">
      <c r="A11" s="17" t="s">
        <v>23</v>
      </c>
      <c r="B11" s="18">
        <f>IFERROR(VLOOKUP($A11&amp;B$4,FMojazat1400!$C:$D,2,FALSE),0)</f>
        <v>17</v>
      </c>
      <c r="C11" s="18">
        <f>IFERROR(VLOOKUP($A11&amp;C$4,FMojazat1400!$C:$D,2,FALSE),0)</f>
        <v>25</v>
      </c>
      <c r="D11" s="18">
        <f>IFERROR(VLOOKUP($A11&amp;D$4,FMojazat1400!$C:$D,2,FALSE),0)</f>
        <v>0</v>
      </c>
      <c r="E11" s="18">
        <f t="shared" si="0"/>
        <v>42</v>
      </c>
    </row>
    <row r="12" spans="1:5" s="14" customFormat="1" ht="35.25" customHeight="1" x14ac:dyDescent="0.2">
      <c r="A12" s="17" t="s">
        <v>27</v>
      </c>
      <c r="B12" s="18">
        <f>IFERROR(VLOOKUP($A12&amp;B$4,FMojazat1400!$C:$D,2,FALSE),0)</f>
        <v>21</v>
      </c>
      <c r="C12" s="18">
        <f>IFERROR(VLOOKUP($A12&amp;C$4,FMojazat1400!$C:$D,2,FALSE),0)</f>
        <v>1477</v>
      </c>
      <c r="D12" s="18">
        <f>IFERROR(VLOOKUP($A12&amp;D$4,FMojazat1400!$C:$D,2,FALSE),0)</f>
        <v>1</v>
      </c>
      <c r="E12" s="18">
        <f t="shared" si="0"/>
        <v>1499</v>
      </c>
    </row>
    <row r="13" spans="1:5" s="14" customFormat="1" ht="35.25" customHeight="1" x14ac:dyDescent="0.2">
      <c r="A13" s="17" t="s">
        <v>31</v>
      </c>
      <c r="B13" s="18">
        <f>IFERROR(VLOOKUP($A13&amp;B$4,FMojazat1400!$C:$D,2,FALSE),0)</f>
        <v>4</v>
      </c>
      <c r="C13" s="18">
        <f>IFERROR(VLOOKUP($A13&amp;C$4,FMojazat1400!$C:$D,2,FALSE),0)</f>
        <v>115</v>
      </c>
      <c r="D13" s="18">
        <f>IFERROR(VLOOKUP($A13&amp;D$4,FMojazat1400!$C:$D,2,FALSE),0)</f>
        <v>1</v>
      </c>
      <c r="E13" s="18">
        <f t="shared" si="0"/>
        <v>120</v>
      </c>
    </row>
    <row r="14" spans="1:5" ht="35.25" customHeight="1" thickBot="1" x14ac:dyDescent="0.25">
      <c r="A14" s="21" t="s">
        <v>39</v>
      </c>
      <c r="B14" s="22">
        <f>SUM(B5:B13)</f>
        <v>14981</v>
      </c>
      <c r="C14" s="22">
        <f>SUM(C5:C13)</f>
        <v>3401</v>
      </c>
      <c r="D14" s="22">
        <f>SUM(D5:D13)</f>
        <v>132</v>
      </c>
      <c r="E14" s="22">
        <f>SUM(E5:E13)</f>
        <v>18514</v>
      </c>
    </row>
  </sheetData>
  <mergeCells count="1">
    <mergeCell ref="A2:E2"/>
  </mergeCells>
  <printOptions horizontalCentered="1"/>
  <pageMargins left="0.45" right="0.4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54"/>
  <sheetViews>
    <sheetView workbookViewId="0">
      <selection sqref="A1:E1"/>
    </sheetView>
  </sheetViews>
  <sheetFormatPr defaultRowHeight="12.75" x14ac:dyDescent="0.2"/>
  <cols>
    <col min="1" max="1" width="1.28515625" customWidth="1"/>
    <col min="2" max="2" width="2.5703125" customWidth="1"/>
    <col min="3" max="3" width="14.140625" customWidth="1"/>
    <col min="4" max="4" width="16.7109375" customWidth="1"/>
    <col min="5" max="7" width="2.5703125" customWidth="1"/>
    <col min="8" max="8" width="15.42578125" customWidth="1"/>
    <col min="9" max="9" width="0.28515625" customWidth="1"/>
    <col min="10" max="10" width="2.28515625" customWidth="1"/>
    <col min="11" max="11" width="1.28515625" customWidth="1"/>
    <col min="12" max="12" width="7.7109375" customWidth="1"/>
    <col min="13" max="13" width="2.5703125" customWidth="1"/>
    <col min="14" max="14" width="12.85546875" customWidth="1"/>
    <col min="15" max="15" width="2.5703125" customWidth="1"/>
    <col min="16" max="16" width="1.28515625" customWidth="1"/>
    <col min="17" max="17" width="7.7109375" customWidth="1"/>
    <col min="18" max="18" width="1.28515625" customWidth="1"/>
    <col min="19" max="19" width="0.85546875" customWidth="1"/>
    <col min="20" max="20" width="0.42578125" customWidth="1"/>
    <col min="21" max="21" width="0.28515625" customWidth="1"/>
  </cols>
  <sheetData>
    <row r="1" spans="1:20" ht="22.15" customHeight="1" x14ac:dyDescent="0.2"/>
    <row r="2" spans="1:20" ht="29.65" customHeight="1" x14ac:dyDescent="0.2">
      <c r="H2" s="44"/>
      <c r="I2" s="44"/>
    </row>
    <row r="3" spans="1:20" ht="7.35" customHeight="1" x14ac:dyDescent="0.2">
      <c r="H3" s="44"/>
      <c r="I3" s="44"/>
      <c r="N3" s="45" t="s">
        <v>50</v>
      </c>
      <c r="O3" s="45"/>
      <c r="P3" s="45"/>
      <c r="Q3" s="45"/>
      <c r="R3" s="45"/>
    </row>
    <row r="4" spans="1:20" ht="22.15" customHeight="1" x14ac:dyDescent="0.2">
      <c r="B4" s="45" t="s">
        <v>48</v>
      </c>
      <c r="C4" s="45"/>
      <c r="D4" s="45"/>
      <c r="H4" s="44"/>
      <c r="I4" s="44"/>
      <c r="N4" s="45"/>
      <c r="O4" s="45"/>
      <c r="P4" s="45"/>
      <c r="Q4" s="45"/>
      <c r="R4" s="45"/>
    </row>
    <row r="5" spans="1:20" ht="22.15" customHeight="1" x14ac:dyDescent="0.2">
      <c r="B5" s="45" t="s">
        <v>49</v>
      </c>
      <c r="C5" s="45"/>
      <c r="D5" s="45"/>
      <c r="H5" s="44"/>
      <c r="I5" s="44"/>
      <c r="J5" s="45" t="s">
        <v>15</v>
      </c>
      <c r="K5" s="45"/>
      <c r="L5" s="45"/>
      <c r="M5" s="45"/>
      <c r="N5" s="45"/>
      <c r="O5" s="45"/>
      <c r="P5" s="45"/>
      <c r="Q5" s="45"/>
      <c r="R5" s="45"/>
    </row>
    <row r="6" spans="1:20" ht="0.75" customHeight="1" x14ac:dyDescent="0.2">
      <c r="B6" s="46" t="s">
        <v>14</v>
      </c>
      <c r="C6" s="46"/>
      <c r="D6" s="46"/>
      <c r="H6" s="44"/>
      <c r="I6" s="44"/>
    </row>
    <row r="7" spans="1:20" ht="21.4" customHeight="1" x14ac:dyDescent="0.2">
      <c r="B7" s="46"/>
      <c r="C7" s="46"/>
      <c r="D7" s="46"/>
    </row>
    <row r="8" spans="1:20" ht="14.85" customHeight="1" x14ac:dyDescent="0.2">
      <c r="B8" s="47" t="s">
        <v>16</v>
      </c>
      <c r="C8" s="47"/>
      <c r="D8" s="47"/>
    </row>
    <row r="9" spans="1:20" ht="7.35" customHeight="1" x14ac:dyDescent="0.2"/>
    <row r="10" spans="1:20" ht="29.65" customHeight="1" x14ac:dyDescent="0.2">
      <c r="A10" s="48" t="s">
        <v>17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29.6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0" ht="22.15" customHeight="1" x14ac:dyDescent="0.2">
      <c r="B12" s="2"/>
      <c r="C12" s="32" t="s">
        <v>18</v>
      </c>
      <c r="D12" s="49" t="s">
        <v>0</v>
      </c>
      <c r="E12" s="50"/>
      <c r="F12" s="51"/>
      <c r="G12" s="49" t="s">
        <v>19</v>
      </c>
      <c r="H12" s="50"/>
      <c r="I12" s="50"/>
      <c r="J12" s="50"/>
      <c r="K12" s="50"/>
      <c r="L12" s="51"/>
      <c r="M12" s="49" t="s">
        <v>20</v>
      </c>
      <c r="N12" s="50"/>
      <c r="O12" s="50"/>
      <c r="P12" s="50"/>
      <c r="Q12" s="51"/>
      <c r="R12" s="3"/>
    </row>
    <row r="13" spans="1:20" ht="29.65" customHeight="1" x14ac:dyDescent="0.2">
      <c r="B13" s="2"/>
      <c r="C13" s="33" t="s">
        <v>5</v>
      </c>
      <c r="D13" s="41" t="s">
        <v>4</v>
      </c>
      <c r="E13" s="42"/>
      <c r="F13" s="43"/>
      <c r="G13" s="41" t="s">
        <v>22</v>
      </c>
      <c r="H13" s="42"/>
      <c r="I13" s="42"/>
      <c r="J13" s="42"/>
      <c r="K13" s="42"/>
      <c r="L13" s="43"/>
      <c r="M13" s="41" t="s">
        <v>2</v>
      </c>
      <c r="N13" s="42"/>
      <c r="O13" s="42"/>
      <c r="P13" s="42"/>
      <c r="Q13" s="43"/>
      <c r="R13" s="3"/>
    </row>
    <row r="14" spans="1:20" ht="29.65" customHeight="1" x14ac:dyDescent="0.2">
      <c r="B14" s="2"/>
      <c r="C14" s="33" t="s">
        <v>40</v>
      </c>
      <c r="D14" s="41" t="s">
        <v>1</v>
      </c>
      <c r="E14" s="42"/>
      <c r="F14" s="43"/>
      <c r="G14" s="41" t="s">
        <v>22</v>
      </c>
      <c r="H14" s="42"/>
      <c r="I14" s="42"/>
      <c r="J14" s="42"/>
      <c r="K14" s="42"/>
      <c r="L14" s="43"/>
      <c r="M14" s="41" t="s">
        <v>2</v>
      </c>
      <c r="N14" s="42"/>
      <c r="O14" s="42"/>
      <c r="P14" s="42"/>
      <c r="Q14" s="43"/>
      <c r="R14" s="3"/>
    </row>
    <row r="15" spans="1:20" ht="29.65" customHeight="1" x14ac:dyDescent="0.2">
      <c r="B15" s="2"/>
      <c r="C15" s="33" t="s">
        <v>53</v>
      </c>
      <c r="D15" s="41" t="s">
        <v>6</v>
      </c>
      <c r="E15" s="42"/>
      <c r="F15" s="43"/>
      <c r="G15" s="41" t="s">
        <v>22</v>
      </c>
      <c r="H15" s="42"/>
      <c r="I15" s="42"/>
      <c r="J15" s="42"/>
      <c r="K15" s="42"/>
      <c r="L15" s="43"/>
      <c r="M15" s="41" t="s">
        <v>2</v>
      </c>
      <c r="N15" s="42"/>
      <c r="O15" s="42"/>
      <c r="P15" s="42"/>
      <c r="Q15" s="43"/>
      <c r="R15" s="3"/>
    </row>
    <row r="16" spans="1:20" ht="29.65" customHeight="1" x14ac:dyDescent="0.2">
      <c r="B16" s="2"/>
      <c r="C16" s="33" t="s">
        <v>66</v>
      </c>
      <c r="D16" s="41" t="s">
        <v>1</v>
      </c>
      <c r="E16" s="42"/>
      <c r="F16" s="43"/>
      <c r="G16" s="41" t="s">
        <v>23</v>
      </c>
      <c r="H16" s="42"/>
      <c r="I16" s="42"/>
      <c r="J16" s="42"/>
      <c r="K16" s="42"/>
      <c r="L16" s="43"/>
      <c r="M16" s="41" t="s">
        <v>2</v>
      </c>
      <c r="N16" s="42"/>
      <c r="O16" s="42"/>
      <c r="P16" s="42"/>
      <c r="Q16" s="43"/>
      <c r="R16" s="3"/>
    </row>
    <row r="17" spans="2:18" ht="29.65" customHeight="1" x14ac:dyDescent="0.2">
      <c r="B17" s="2"/>
      <c r="C17" s="33" t="s">
        <v>67</v>
      </c>
      <c r="D17" s="41" t="s">
        <v>6</v>
      </c>
      <c r="E17" s="42"/>
      <c r="F17" s="43"/>
      <c r="G17" s="41" t="s">
        <v>23</v>
      </c>
      <c r="H17" s="42"/>
      <c r="I17" s="42"/>
      <c r="J17" s="42"/>
      <c r="K17" s="42"/>
      <c r="L17" s="43"/>
      <c r="M17" s="41" t="s">
        <v>2</v>
      </c>
      <c r="N17" s="42"/>
      <c r="O17" s="42"/>
      <c r="P17" s="42"/>
      <c r="Q17" s="43"/>
      <c r="R17" s="3"/>
    </row>
    <row r="18" spans="2:18" ht="29.65" customHeight="1" x14ac:dyDescent="0.2">
      <c r="B18" s="2"/>
      <c r="C18" s="33" t="s">
        <v>5</v>
      </c>
      <c r="D18" s="41" t="s">
        <v>4</v>
      </c>
      <c r="E18" s="42"/>
      <c r="F18" s="43"/>
      <c r="G18" s="41" t="s">
        <v>23</v>
      </c>
      <c r="H18" s="42"/>
      <c r="I18" s="42"/>
      <c r="J18" s="42"/>
      <c r="K18" s="42"/>
      <c r="L18" s="43"/>
      <c r="M18" s="41" t="s">
        <v>2</v>
      </c>
      <c r="N18" s="42"/>
      <c r="O18" s="42"/>
      <c r="P18" s="42"/>
      <c r="Q18" s="43"/>
      <c r="R18" s="3"/>
    </row>
    <row r="19" spans="2:18" ht="29.65" customHeight="1" x14ac:dyDescent="0.2">
      <c r="B19" s="2"/>
      <c r="C19" s="33" t="s">
        <v>24</v>
      </c>
      <c r="D19" s="41" t="s">
        <v>1</v>
      </c>
      <c r="E19" s="42"/>
      <c r="F19" s="43"/>
      <c r="G19" s="41" t="s">
        <v>25</v>
      </c>
      <c r="H19" s="42"/>
      <c r="I19" s="42"/>
      <c r="J19" s="42"/>
      <c r="K19" s="42"/>
      <c r="L19" s="43"/>
      <c r="M19" s="41" t="s">
        <v>2</v>
      </c>
      <c r="N19" s="42"/>
      <c r="O19" s="42"/>
      <c r="P19" s="42"/>
      <c r="Q19" s="43"/>
      <c r="R19" s="3"/>
    </row>
    <row r="20" spans="2:18" ht="29.65" customHeight="1" x14ac:dyDescent="0.2">
      <c r="B20" s="2"/>
      <c r="C20" s="33" t="s">
        <v>68</v>
      </c>
      <c r="D20" s="41" t="s">
        <v>6</v>
      </c>
      <c r="E20" s="42"/>
      <c r="F20" s="43"/>
      <c r="G20" s="41" t="s">
        <v>25</v>
      </c>
      <c r="H20" s="42"/>
      <c r="I20" s="42"/>
      <c r="J20" s="42"/>
      <c r="K20" s="42"/>
      <c r="L20" s="43"/>
      <c r="M20" s="41" t="s">
        <v>2</v>
      </c>
      <c r="N20" s="42"/>
      <c r="O20" s="42"/>
      <c r="P20" s="42"/>
      <c r="Q20" s="43"/>
      <c r="R20" s="3"/>
    </row>
    <row r="21" spans="2:18" ht="29.65" customHeight="1" x14ac:dyDescent="0.2">
      <c r="B21" s="2"/>
      <c r="C21" s="33" t="s">
        <v>5</v>
      </c>
      <c r="D21" s="41" t="s">
        <v>4</v>
      </c>
      <c r="E21" s="42"/>
      <c r="F21" s="43"/>
      <c r="G21" s="41" t="s">
        <v>25</v>
      </c>
      <c r="H21" s="42"/>
      <c r="I21" s="42"/>
      <c r="J21" s="42"/>
      <c r="K21" s="42"/>
      <c r="L21" s="43"/>
      <c r="M21" s="41" t="s">
        <v>2</v>
      </c>
      <c r="N21" s="42"/>
      <c r="O21" s="42"/>
      <c r="P21" s="42"/>
      <c r="Q21" s="43"/>
      <c r="R21" s="3"/>
    </row>
    <row r="22" spans="2:18" ht="29.65" customHeight="1" x14ac:dyDescent="0.2">
      <c r="B22" s="2"/>
      <c r="C22" s="33" t="s">
        <v>3</v>
      </c>
      <c r="D22" s="41" t="s">
        <v>4</v>
      </c>
      <c r="E22" s="42"/>
      <c r="F22" s="43"/>
      <c r="G22" s="41" t="s">
        <v>27</v>
      </c>
      <c r="H22" s="42"/>
      <c r="I22" s="42"/>
      <c r="J22" s="42"/>
      <c r="K22" s="42"/>
      <c r="L22" s="43"/>
      <c r="M22" s="41" t="s">
        <v>2</v>
      </c>
      <c r="N22" s="42"/>
      <c r="O22" s="42"/>
      <c r="P22" s="42"/>
      <c r="Q22" s="43"/>
      <c r="R22" s="3"/>
    </row>
    <row r="23" spans="2:18" ht="29.65" customHeight="1" x14ac:dyDescent="0.2">
      <c r="B23" s="2"/>
      <c r="C23" s="33" t="s">
        <v>41</v>
      </c>
      <c r="D23" s="41" t="s">
        <v>1</v>
      </c>
      <c r="E23" s="42"/>
      <c r="F23" s="43"/>
      <c r="G23" s="41" t="s">
        <v>27</v>
      </c>
      <c r="H23" s="42"/>
      <c r="I23" s="42"/>
      <c r="J23" s="42"/>
      <c r="K23" s="42"/>
      <c r="L23" s="43"/>
      <c r="M23" s="41" t="s">
        <v>2</v>
      </c>
      <c r="N23" s="42"/>
      <c r="O23" s="42"/>
      <c r="P23" s="42"/>
      <c r="Q23" s="43"/>
      <c r="R23" s="3"/>
    </row>
    <row r="24" spans="2:18" ht="29.65" customHeight="1" x14ac:dyDescent="0.2">
      <c r="B24" s="2"/>
      <c r="C24" s="33" t="s">
        <v>69</v>
      </c>
      <c r="D24" s="41" t="s">
        <v>6</v>
      </c>
      <c r="E24" s="42"/>
      <c r="F24" s="43"/>
      <c r="G24" s="41" t="s">
        <v>27</v>
      </c>
      <c r="H24" s="42"/>
      <c r="I24" s="42"/>
      <c r="J24" s="42"/>
      <c r="K24" s="42"/>
      <c r="L24" s="43"/>
      <c r="M24" s="41" t="s">
        <v>2</v>
      </c>
      <c r="N24" s="42"/>
      <c r="O24" s="42"/>
      <c r="P24" s="42"/>
      <c r="Q24" s="43"/>
      <c r="R24" s="3"/>
    </row>
    <row r="25" spans="2:18" ht="29.65" customHeight="1" x14ac:dyDescent="0.2">
      <c r="B25" s="2"/>
      <c r="C25" s="33" t="s">
        <v>70</v>
      </c>
      <c r="D25" s="41" t="s">
        <v>1</v>
      </c>
      <c r="E25" s="42"/>
      <c r="F25" s="43"/>
      <c r="G25" s="41" t="s">
        <v>28</v>
      </c>
      <c r="H25" s="42"/>
      <c r="I25" s="42"/>
      <c r="J25" s="42"/>
      <c r="K25" s="42"/>
      <c r="L25" s="43"/>
      <c r="M25" s="41" t="s">
        <v>2</v>
      </c>
      <c r="N25" s="42"/>
      <c r="O25" s="42"/>
      <c r="P25" s="42"/>
      <c r="Q25" s="43"/>
      <c r="R25" s="3"/>
    </row>
    <row r="26" spans="2:18" ht="29.65" customHeight="1" x14ac:dyDescent="0.2">
      <c r="B26" s="2"/>
      <c r="C26" s="33" t="s">
        <v>71</v>
      </c>
      <c r="D26" s="41" t="s">
        <v>6</v>
      </c>
      <c r="E26" s="42"/>
      <c r="F26" s="43"/>
      <c r="G26" s="41" t="s">
        <v>28</v>
      </c>
      <c r="H26" s="42"/>
      <c r="I26" s="42"/>
      <c r="J26" s="42"/>
      <c r="K26" s="42"/>
      <c r="L26" s="43"/>
      <c r="M26" s="41" t="s">
        <v>2</v>
      </c>
      <c r="N26" s="42"/>
      <c r="O26" s="42"/>
      <c r="P26" s="42"/>
      <c r="Q26" s="43"/>
      <c r="R26" s="3"/>
    </row>
    <row r="27" spans="2:18" ht="29.65" customHeight="1" x14ac:dyDescent="0.2">
      <c r="B27" s="2"/>
      <c r="C27" s="33" t="s">
        <v>72</v>
      </c>
      <c r="D27" s="41" t="s">
        <v>4</v>
      </c>
      <c r="E27" s="42"/>
      <c r="F27" s="43"/>
      <c r="G27" s="41" t="s">
        <v>28</v>
      </c>
      <c r="H27" s="42"/>
      <c r="I27" s="42"/>
      <c r="J27" s="42"/>
      <c r="K27" s="42"/>
      <c r="L27" s="43"/>
      <c r="M27" s="41" t="s">
        <v>2</v>
      </c>
      <c r="N27" s="42"/>
      <c r="O27" s="42"/>
      <c r="P27" s="42"/>
      <c r="Q27" s="43"/>
      <c r="R27" s="3"/>
    </row>
    <row r="28" spans="2:18" ht="29.65" customHeight="1" x14ac:dyDescent="0.2">
      <c r="B28" s="2"/>
      <c r="C28" s="33" t="s">
        <v>73</v>
      </c>
      <c r="D28" s="41" t="s">
        <v>6</v>
      </c>
      <c r="E28" s="42"/>
      <c r="F28" s="43"/>
      <c r="G28" s="41" t="s">
        <v>29</v>
      </c>
      <c r="H28" s="42"/>
      <c r="I28" s="42"/>
      <c r="J28" s="42"/>
      <c r="K28" s="42"/>
      <c r="L28" s="43"/>
      <c r="M28" s="41" t="s">
        <v>2</v>
      </c>
      <c r="N28" s="42"/>
      <c r="O28" s="42"/>
      <c r="P28" s="42"/>
      <c r="Q28" s="43"/>
      <c r="R28" s="3"/>
    </row>
    <row r="29" spans="2:18" ht="22.15" customHeight="1" x14ac:dyDescent="0.2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8" ht="22.15" customHeight="1" x14ac:dyDescent="0.2">
      <c r="F30" s="52" t="s">
        <v>30</v>
      </c>
      <c r="G30" s="52"/>
      <c r="H30" s="52"/>
      <c r="I30" s="52"/>
      <c r="J30" s="52"/>
      <c r="K30" s="52"/>
    </row>
    <row r="31" spans="2:18" ht="22.15" customHeight="1" x14ac:dyDescent="0.2"/>
    <row r="32" spans="2:18" ht="29.65" customHeight="1" x14ac:dyDescent="0.2">
      <c r="H32" s="44"/>
      <c r="I32" s="44"/>
    </row>
    <row r="33" spans="1:20" ht="7.35" customHeight="1" x14ac:dyDescent="0.2">
      <c r="H33" s="44"/>
      <c r="I33" s="44"/>
      <c r="N33" s="45" t="s">
        <v>50</v>
      </c>
      <c r="O33" s="45"/>
      <c r="P33" s="45"/>
      <c r="Q33" s="45"/>
      <c r="R33" s="45"/>
    </row>
    <row r="34" spans="1:20" ht="22.15" customHeight="1" x14ac:dyDescent="0.2">
      <c r="B34" s="45" t="s">
        <v>48</v>
      </c>
      <c r="C34" s="45"/>
      <c r="D34" s="45"/>
      <c r="H34" s="44"/>
      <c r="I34" s="44"/>
      <c r="N34" s="45"/>
      <c r="O34" s="45"/>
      <c r="P34" s="45"/>
      <c r="Q34" s="45"/>
      <c r="R34" s="45"/>
    </row>
    <row r="35" spans="1:20" ht="22.15" customHeight="1" x14ac:dyDescent="0.2">
      <c r="B35" s="45" t="s">
        <v>49</v>
      </c>
      <c r="C35" s="45"/>
      <c r="D35" s="45"/>
      <c r="H35" s="44"/>
      <c r="I35" s="44"/>
      <c r="J35" s="45" t="s">
        <v>15</v>
      </c>
      <c r="K35" s="45"/>
      <c r="L35" s="45"/>
      <c r="M35" s="45"/>
      <c r="N35" s="45"/>
      <c r="O35" s="45"/>
      <c r="P35" s="45"/>
      <c r="Q35" s="45"/>
      <c r="R35" s="45"/>
    </row>
    <row r="36" spans="1:20" ht="0.75" customHeight="1" x14ac:dyDescent="0.2">
      <c r="B36" s="46" t="s">
        <v>14</v>
      </c>
      <c r="C36" s="46"/>
      <c r="D36" s="46"/>
      <c r="H36" s="44"/>
      <c r="I36" s="44"/>
    </row>
    <row r="37" spans="1:20" ht="21.4" customHeight="1" x14ac:dyDescent="0.2">
      <c r="B37" s="46"/>
      <c r="C37" s="46"/>
      <c r="D37" s="46"/>
    </row>
    <row r="38" spans="1:20" ht="14.85" customHeight="1" x14ac:dyDescent="0.2">
      <c r="B38" s="47" t="s">
        <v>16</v>
      </c>
      <c r="C38" s="47"/>
      <c r="D38" s="47"/>
    </row>
    <row r="39" spans="1:20" ht="7.35" customHeight="1" x14ac:dyDescent="0.2"/>
    <row r="40" spans="1:20" ht="29.65" customHeight="1" x14ac:dyDescent="0.2">
      <c r="A40" s="48" t="s">
        <v>17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</row>
    <row r="41" spans="1:20" ht="29.65" customHeight="1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0" ht="22.15" customHeight="1" x14ac:dyDescent="0.2">
      <c r="B42" s="2"/>
      <c r="C42" s="32" t="s">
        <v>18</v>
      </c>
      <c r="D42" s="49" t="s">
        <v>0</v>
      </c>
      <c r="E42" s="50"/>
      <c r="F42" s="51"/>
      <c r="G42" s="49" t="s">
        <v>19</v>
      </c>
      <c r="H42" s="50"/>
      <c r="I42" s="50"/>
      <c r="J42" s="50"/>
      <c r="K42" s="50"/>
      <c r="L42" s="51"/>
      <c r="M42" s="49" t="s">
        <v>20</v>
      </c>
      <c r="N42" s="50"/>
      <c r="O42" s="50"/>
      <c r="P42" s="50"/>
      <c r="Q42" s="51"/>
      <c r="R42" s="3"/>
    </row>
    <row r="43" spans="1:20" ht="29.65" customHeight="1" x14ac:dyDescent="0.2">
      <c r="B43" s="2"/>
      <c r="C43" s="33" t="s">
        <v>74</v>
      </c>
      <c r="D43" s="41" t="s">
        <v>1</v>
      </c>
      <c r="E43" s="42"/>
      <c r="F43" s="43"/>
      <c r="G43" s="41" t="s">
        <v>29</v>
      </c>
      <c r="H43" s="42"/>
      <c r="I43" s="42"/>
      <c r="J43" s="42"/>
      <c r="K43" s="42"/>
      <c r="L43" s="43"/>
      <c r="M43" s="41" t="s">
        <v>2</v>
      </c>
      <c r="N43" s="42"/>
      <c r="O43" s="42"/>
      <c r="P43" s="42"/>
      <c r="Q43" s="43"/>
      <c r="R43" s="3"/>
    </row>
    <row r="44" spans="1:20" ht="29.65" customHeight="1" x14ac:dyDescent="0.2">
      <c r="B44" s="2"/>
      <c r="C44" s="33" t="s">
        <v>75</v>
      </c>
      <c r="D44" s="41" t="s">
        <v>1</v>
      </c>
      <c r="E44" s="42"/>
      <c r="F44" s="43"/>
      <c r="G44" s="41" t="s">
        <v>31</v>
      </c>
      <c r="H44" s="42"/>
      <c r="I44" s="42"/>
      <c r="J44" s="42"/>
      <c r="K44" s="42"/>
      <c r="L44" s="43"/>
      <c r="M44" s="41" t="s">
        <v>2</v>
      </c>
      <c r="N44" s="42"/>
      <c r="O44" s="42"/>
      <c r="P44" s="42"/>
      <c r="Q44" s="43"/>
      <c r="R44" s="3"/>
    </row>
    <row r="45" spans="1:20" ht="29.65" customHeight="1" x14ac:dyDescent="0.2">
      <c r="B45" s="2"/>
      <c r="C45" s="33" t="s">
        <v>76</v>
      </c>
      <c r="D45" s="41" t="s">
        <v>6</v>
      </c>
      <c r="E45" s="42"/>
      <c r="F45" s="43"/>
      <c r="G45" s="41" t="s">
        <v>31</v>
      </c>
      <c r="H45" s="42"/>
      <c r="I45" s="42"/>
      <c r="J45" s="42"/>
      <c r="K45" s="42"/>
      <c r="L45" s="43"/>
      <c r="M45" s="41" t="s">
        <v>2</v>
      </c>
      <c r="N45" s="42"/>
      <c r="O45" s="42"/>
      <c r="P45" s="42"/>
      <c r="Q45" s="43"/>
      <c r="R45" s="3"/>
    </row>
    <row r="46" spans="1:20" ht="29.65" customHeight="1" x14ac:dyDescent="0.2">
      <c r="B46" s="2"/>
      <c r="C46" s="33" t="s">
        <v>77</v>
      </c>
      <c r="D46" s="41" t="s">
        <v>1</v>
      </c>
      <c r="E46" s="42"/>
      <c r="F46" s="43"/>
      <c r="G46" s="41" t="s">
        <v>32</v>
      </c>
      <c r="H46" s="42"/>
      <c r="I46" s="42"/>
      <c r="J46" s="42"/>
      <c r="K46" s="42"/>
      <c r="L46" s="43"/>
      <c r="M46" s="41" t="s">
        <v>2</v>
      </c>
      <c r="N46" s="42"/>
      <c r="O46" s="42"/>
      <c r="P46" s="42"/>
      <c r="Q46" s="43"/>
      <c r="R46" s="3"/>
    </row>
    <row r="47" spans="1:20" ht="29.65" customHeight="1" x14ac:dyDescent="0.2">
      <c r="B47" s="2"/>
      <c r="C47" s="33" t="s">
        <v>78</v>
      </c>
      <c r="D47" s="41" t="s">
        <v>6</v>
      </c>
      <c r="E47" s="42"/>
      <c r="F47" s="43"/>
      <c r="G47" s="41" t="s">
        <v>32</v>
      </c>
      <c r="H47" s="42"/>
      <c r="I47" s="42"/>
      <c r="J47" s="42"/>
      <c r="K47" s="42"/>
      <c r="L47" s="43"/>
      <c r="M47" s="41" t="s">
        <v>2</v>
      </c>
      <c r="N47" s="42"/>
      <c r="O47" s="42"/>
      <c r="P47" s="42"/>
      <c r="Q47" s="43"/>
      <c r="R47" s="3"/>
    </row>
    <row r="48" spans="1:20" ht="29.65" customHeight="1" x14ac:dyDescent="0.2">
      <c r="B48" s="2"/>
      <c r="C48" s="33" t="s">
        <v>79</v>
      </c>
      <c r="D48" s="41" t="s">
        <v>4</v>
      </c>
      <c r="E48" s="42"/>
      <c r="F48" s="43"/>
      <c r="G48" s="41" t="s">
        <v>32</v>
      </c>
      <c r="H48" s="42"/>
      <c r="I48" s="42"/>
      <c r="J48" s="42"/>
      <c r="K48" s="42"/>
      <c r="L48" s="43"/>
      <c r="M48" s="41" t="s">
        <v>2</v>
      </c>
      <c r="N48" s="42"/>
      <c r="O48" s="42"/>
      <c r="P48" s="42"/>
      <c r="Q48" s="43"/>
      <c r="R48" s="3"/>
    </row>
    <row r="49" spans="3:17" ht="74.099999999999994" customHeight="1" x14ac:dyDescent="0.2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3:17" ht="74.099999999999994" customHeight="1" x14ac:dyDescent="0.2"/>
    <row r="51" spans="3:17" ht="74.099999999999994" customHeight="1" x14ac:dyDescent="0.2"/>
    <row r="52" spans="3:17" ht="48.2" customHeight="1" x14ac:dyDescent="0.2"/>
    <row r="53" spans="3:17" ht="48.2" customHeight="1" x14ac:dyDescent="0.2"/>
    <row r="54" spans="3:17" ht="22.15" customHeight="1" x14ac:dyDescent="0.2">
      <c r="F54" s="52" t="s">
        <v>33</v>
      </c>
      <c r="G54" s="52"/>
      <c r="H54" s="52"/>
      <c r="I54" s="52"/>
      <c r="J54" s="52"/>
      <c r="K54" s="52"/>
    </row>
  </sheetData>
  <mergeCells count="90">
    <mergeCell ref="D45:F45"/>
    <mergeCell ref="G45:L45"/>
    <mergeCell ref="M45:Q45"/>
    <mergeCell ref="F54:K54"/>
    <mergeCell ref="D48:F48"/>
    <mergeCell ref="G48:L48"/>
    <mergeCell ref="M48:Q48"/>
    <mergeCell ref="D46:F46"/>
    <mergeCell ref="G46:L46"/>
    <mergeCell ref="M46:Q46"/>
    <mergeCell ref="D47:F47"/>
    <mergeCell ref="G47:L47"/>
    <mergeCell ref="M47:Q47"/>
    <mergeCell ref="D44:F44"/>
    <mergeCell ref="G44:L44"/>
    <mergeCell ref="M44:Q44"/>
    <mergeCell ref="D43:F43"/>
    <mergeCell ref="G43:L43"/>
    <mergeCell ref="M43:Q43"/>
    <mergeCell ref="G42:L42"/>
    <mergeCell ref="M42:Q42"/>
    <mergeCell ref="B38:D38"/>
    <mergeCell ref="A40:T40"/>
    <mergeCell ref="D42:F42"/>
    <mergeCell ref="D26:F26"/>
    <mergeCell ref="G26:L26"/>
    <mergeCell ref="M26:Q26"/>
    <mergeCell ref="D27:F27"/>
    <mergeCell ref="G27:L27"/>
    <mergeCell ref="M27:Q27"/>
    <mergeCell ref="D28:F28"/>
    <mergeCell ref="G28:L28"/>
    <mergeCell ref="M28:Q28"/>
    <mergeCell ref="F30:K30"/>
    <mergeCell ref="H32:I36"/>
    <mergeCell ref="N33:R34"/>
    <mergeCell ref="B34:D34"/>
    <mergeCell ref="B35:D35"/>
    <mergeCell ref="J35:R35"/>
    <mergeCell ref="B36:D37"/>
    <mergeCell ref="D24:F24"/>
    <mergeCell ref="G24:L24"/>
    <mergeCell ref="M24:Q24"/>
    <mergeCell ref="D25:F25"/>
    <mergeCell ref="G25:L25"/>
    <mergeCell ref="M25:Q25"/>
    <mergeCell ref="D22:F22"/>
    <mergeCell ref="G22:L22"/>
    <mergeCell ref="M22:Q22"/>
    <mergeCell ref="D23:F23"/>
    <mergeCell ref="G23:L23"/>
    <mergeCell ref="M23:Q23"/>
    <mergeCell ref="D20:F20"/>
    <mergeCell ref="G20:L20"/>
    <mergeCell ref="M20:Q20"/>
    <mergeCell ref="D21:F21"/>
    <mergeCell ref="G21:L21"/>
    <mergeCell ref="M21:Q21"/>
    <mergeCell ref="D18:F18"/>
    <mergeCell ref="G18:L18"/>
    <mergeCell ref="M18:Q18"/>
    <mergeCell ref="D19:F19"/>
    <mergeCell ref="G19:L19"/>
    <mergeCell ref="M19:Q19"/>
    <mergeCell ref="D16:F16"/>
    <mergeCell ref="G16:L16"/>
    <mergeCell ref="M16:Q16"/>
    <mergeCell ref="D17:F17"/>
    <mergeCell ref="G17:L17"/>
    <mergeCell ref="M17:Q17"/>
    <mergeCell ref="D14:F14"/>
    <mergeCell ref="G14:L14"/>
    <mergeCell ref="M14:Q14"/>
    <mergeCell ref="D15:F15"/>
    <mergeCell ref="G15:L15"/>
    <mergeCell ref="M15:Q15"/>
    <mergeCell ref="D13:F13"/>
    <mergeCell ref="G13:L13"/>
    <mergeCell ref="M13:Q13"/>
    <mergeCell ref="H2:I6"/>
    <mergeCell ref="N3:R4"/>
    <mergeCell ref="B4:D4"/>
    <mergeCell ref="B5:D5"/>
    <mergeCell ref="J5:R5"/>
    <mergeCell ref="B6:D7"/>
    <mergeCell ref="B8:D8"/>
    <mergeCell ref="A10:T10"/>
    <mergeCell ref="D12:F12"/>
    <mergeCell ref="G12:L12"/>
    <mergeCell ref="M12:Q12"/>
  </mergeCells>
  <hyperlinks>
    <hyperlink ref="C13" r:id="rId1" display="http://172.16.10.91:90/ReportViewer.aspx?reportName=PUnitStatisticsConvictionDetailReport&amp;@Clicked=Clicked&amp;@unitid=1&amp;@fromdatetime=1397/06/01&amp;@todatetime=1400/02/31&amp;@BindingSubjectTypeid=13846&amp;extension=xls&amp;@Subject=2&amp;@CreateCaseType=(1,2,3,4,5,6)&amp;@NAJAUnitid=&amp;@TradeUnionsid=&amp;@Guild=(1,2)" xr:uid="{D0CDCF4C-1471-43A7-A047-9C558B152CF9}"/>
    <hyperlink ref="C14" r:id="rId2" display="http://172.16.10.91:90/ReportViewer.aspx?reportName=PUnitStatisticsConvictionDetailReport&amp;@Clicked=Clicked&amp;@unitid=1&amp;@fromdatetime=1397/06/01&amp;@todatetime=1400/02/31&amp;@BindingSubjectTypeid=13846&amp;extension=xls&amp;@Subject=1&amp;@CreateCaseType=(1,2,3,4,5,6)&amp;@NAJAUnitid=&amp;@TradeUnionsid=&amp;@Guild=(1,2)" xr:uid="{B576EA48-8B78-43BF-925D-7141DBAD0FE7}"/>
    <hyperlink ref="C15" r:id="rId3" display="http://172.16.10.91:90/ReportViewer.aspx?reportName=PUnitStatisticsConvictionDetailReport&amp;@Clicked=Clicked&amp;@unitid=1&amp;@fromdatetime=1397/06/01&amp;@todatetime=1400/02/31&amp;@BindingSubjectTypeid=13846&amp;extension=xls&amp;@Subject=3&amp;@CreateCaseType=(1,2,3,4,5,6)&amp;@NAJAUnitid=&amp;@TradeUnionsid=&amp;@Guild=(1,2)" xr:uid="{C94ECB6D-5E6D-40E0-8992-1E4DF1EEF4A1}"/>
    <hyperlink ref="C16" r:id="rId4" display="http://172.16.10.91:90/ReportViewer.aspx?reportName=PUnitStatisticsConvictionDetailReport&amp;@Clicked=Clicked&amp;@unitid=1&amp;@fromdatetime=1397/06/01&amp;@todatetime=1400/02/31&amp;@BindingSubjectTypeid=13806&amp;extension=xls&amp;@Subject=1&amp;@CreateCaseType=(1,2,3,4,5,6)&amp;@NAJAUnitid=&amp;@TradeUnionsid=&amp;@Guild=(1,2)" xr:uid="{697C9512-6D08-4139-8E4C-383C6784DE5D}"/>
    <hyperlink ref="C17" r:id="rId5" display="http://172.16.10.91:90/ReportViewer.aspx?reportName=PUnitStatisticsConvictionDetailReport&amp;@Clicked=Clicked&amp;@unitid=1&amp;@fromdatetime=1397/06/01&amp;@todatetime=1400/02/31&amp;@BindingSubjectTypeid=13806&amp;extension=xls&amp;@Subject=3&amp;@CreateCaseType=(1,2,3,4,5,6)&amp;@NAJAUnitid=&amp;@TradeUnionsid=&amp;@Guild=(1,2)" xr:uid="{E14599F3-1763-4D2E-BD66-EF7294AA9F7C}"/>
    <hyperlink ref="C18" r:id="rId6" display="http://172.16.10.91:90/ReportViewer.aspx?reportName=PUnitStatisticsConvictionDetailReport&amp;@Clicked=Clicked&amp;@unitid=1&amp;@fromdatetime=1397/06/01&amp;@todatetime=1400/02/31&amp;@BindingSubjectTypeid=13806&amp;extension=xls&amp;@Subject=2&amp;@CreateCaseType=(1,2,3,4,5,6)&amp;@NAJAUnitid=&amp;@TradeUnionsid=&amp;@Guild=(1,2)" xr:uid="{08C64234-8136-4A86-A156-A5A8C2E2EF7B}"/>
    <hyperlink ref="C19" r:id="rId7" display="http://172.16.10.91:90/ReportViewer.aspx?reportName=PUnitStatisticsConvictionDetailReport&amp;@Clicked=Clicked&amp;@unitid=1&amp;@fromdatetime=1397/06/01&amp;@todatetime=1400/02/31&amp;@BindingSubjectTypeid=115988&amp;extension=xls&amp;@Subject=1&amp;@CreateCaseType=(1,2,3,4,5,6)&amp;@NAJAUnitid=&amp;@TradeUnionsid=&amp;@Guild=(1,2)" xr:uid="{76B386A7-0721-4384-A23B-0CE0E226BB61}"/>
    <hyperlink ref="C20" r:id="rId8" display="http://172.16.10.91:90/ReportViewer.aspx?reportName=PUnitStatisticsConvictionDetailReport&amp;@Clicked=Clicked&amp;@unitid=1&amp;@fromdatetime=1397/06/01&amp;@todatetime=1400/02/31&amp;@BindingSubjectTypeid=115988&amp;extension=xls&amp;@Subject=3&amp;@CreateCaseType=(1,2,3,4,5,6)&amp;@NAJAUnitid=&amp;@TradeUnionsid=&amp;@Guild=(1,2)" xr:uid="{1F998260-9E71-4615-A39E-EDA06FAA44BF}"/>
    <hyperlink ref="C21" r:id="rId9" display="http://172.16.10.91:90/ReportViewer.aspx?reportName=PUnitStatisticsConvictionDetailReport&amp;@Clicked=Clicked&amp;@unitid=1&amp;@fromdatetime=1397/06/01&amp;@todatetime=1400/02/31&amp;@BindingSubjectTypeid=115988&amp;extension=xls&amp;@Subject=2&amp;@CreateCaseType=(1,2,3,4,5,6)&amp;@NAJAUnitid=&amp;@TradeUnionsid=&amp;@Guild=(1,2)" xr:uid="{716DC6B1-ECD0-42C9-9234-59D5C1970A4C}"/>
    <hyperlink ref="C22" r:id="rId10" display="http://172.16.10.91:90/ReportViewer.aspx?reportName=PUnitStatisticsConvictionDetailReport&amp;@Clicked=Clicked&amp;@unitid=1&amp;@fromdatetime=1397/06/01&amp;@todatetime=1400/02/31&amp;@BindingSubjectTypeid=109768&amp;extension=xls&amp;@Subject=2&amp;@CreateCaseType=(1,2,3,4,5,6)&amp;@NAJAUnitid=&amp;@TradeUnionsid=&amp;@Guild=(1,2)" xr:uid="{2F977593-061B-4C60-B730-91FF60AE679B}"/>
    <hyperlink ref="C23" r:id="rId11" display="http://172.16.10.91:90/ReportViewer.aspx?reportName=PUnitStatisticsConvictionDetailReport&amp;@Clicked=Clicked&amp;@unitid=1&amp;@fromdatetime=1397/06/01&amp;@todatetime=1400/02/31&amp;@BindingSubjectTypeid=109768&amp;extension=xls&amp;@Subject=1&amp;@CreateCaseType=(1,2,3,4,5,6)&amp;@NAJAUnitid=&amp;@TradeUnionsid=&amp;@Guild=(1,2)" xr:uid="{62D300C3-E482-4D49-87D1-9EAF1499CE72}"/>
    <hyperlink ref="C24" r:id="rId12" display="http://172.16.10.91:90/ReportViewer.aspx?reportName=PUnitStatisticsConvictionDetailReport&amp;@Clicked=Clicked&amp;@unitid=1&amp;@fromdatetime=1397/06/01&amp;@todatetime=1400/02/31&amp;@BindingSubjectTypeid=109768&amp;extension=xls&amp;@Subject=3&amp;@CreateCaseType=(1,2,3,4,5,6)&amp;@NAJAUnitid=&amp;@TradeUnionsid=&amp;@Guild=(1,2)" xr:uid="{C843CAF9-9CCE-4CA8-8C15-B42DF3F2C4CA}"/>
    <hyperlink ref="C25" r:id="rId13" display="http://172.16.10.91:90/ReportViewer.aspx?reportName=PUnitStatisticsConvictionDetailReport&amp;@Clicked=Clicked&amp;@unitid=1&amp;@fromdatetime=1397/06/01&amp;@todatetime=1400/02/31&amp;@BindingSubjectTypeid=13783&amp;extension=xls&amp;@Subject=1&amp;@CreateCaseType=(1,2,3,4,5,6)&amp;@NAJAUnitid=&amp;@TradeUnionsid=&amp;@Guild=(1,2)" xr:uid="{CFC790D8-AE28-4D98-897F-3E3A39804AE3}"/>
    <hyperlink ref="C26" r:id="rId14" display="http://172.16.10.91:90/ReportViewer.aspx?reportName=PUnitStatisticsConvictionDetailReport&amp;@Clicked=Clicked&amp;@unitid=1&amp;@fromdatetime=1397/06/01&amp;@todatetime=1400/02/31&amp;@BindingSubjectTypeid=13783&amp;extension=xls&amp;@Subject=3&amp;@CreateCaseType=(1,2,3,4,5,6)&amp;@NAJAUnitid=&amp;@TradeUnionsid=&amp;@Guild=(1,2)" xr:uid="{B5DB69E0-AA7B-4DFF-ACCB-D0E6B78D1733}"/>
    <hyperlink ref="C27" r:id="rId15" display="http://172.16.10.91:90/ReportViewer.aspx?reportName=PUnitStatisticsConvictionDetailReport&amp;@Clicked=Clicked&amp;@unitid=1&amp;@fromdatetime=1397/06/01&amp;@todatetime=1400/02/31&amp;@BindingSubjectTypeid=13783&amp;extension=xls&amp;@Subject=2&amp;@CreateCaseType=(1,2,3,4,5,6)&amp;@NAJAUnitid=&amp;@TradeUnionsid=&amp;@Guild=(1,2)" xr:uid="{CB8C1AD3-B8E7-4397-BA2A-4D7378859496}"/>
    <hyperlink ref="C28" r:id="rId16" display="http://172.16.10.91:90/ReportViewer.aspx?reportName=PUnitStatisticsConvictionDetailReport&amp;@Clicked=Clicked&amp;@unitid=1&amp;@fromdatetime=1397/06/01&amp;@todatetime=1400/02/31&amp;@BindingSubjectTypeid=114690&amp;extension=xls&amp;@Subject=3&amp;@CreateCaseType=(1,2,3,4,5,6)&amp;@NAJAUnitid=&amp;@TradeUnionsid=&amp;@Guild=(1,2)" xr:uid="{860ED1A5-17D3-40FC-95DD-633D40D1CA28}"/>
    <hyperlink ref="C43" r:id="rId17" display="http://172.16.10.91:90/ReportViewer.aspx?reportName=PUnitStatisticsConvictionDetailReport&amp;@Clicked=Clicked&amp;@unitid=1&amp;@fromdatetime=1397/06/01&amp;@todatetime=1400/02/31&amp;@BindingSubjectTypeid=114690&amp;extension=xls&amp;@Subject=1&amp;@CreateCaseType=(1,2,3,4,5,6)&amp;@NAJAUnitid=&amp;@TradeUnionsid=&amp;@Guild=(1,2)" xr:uid="{484FDC67-6483-42E3-B70D-4BD69A37FA04}"/>
    <hyperlink ref="C44" r:id="rId18" display="http://172.16.10.91:90/ReportViewer.aspx?reportName=PUnitStatisticsConvictionDetailReport&amp;@Clicked=Clicked&amp;@unitid=1&amp;@fromdatetime=1397/06/01&amp;@todatetime=1400/02/31&amp;@BindingSubjectTypeid=130894&amp;extension=xls&amp;@Subject=1&amp;@CreateCaseType=(1,2,3,4,5,6)&amp;@NAJAUnitid=&amp;@TradeUnionsid=&amp;@Guild=(1,2)" xr:uid="{549B9D18-6B5C-4802-869E-BCF8D0575FF7}"/>
    <hyperlink ref="C45" r:id="rId19" display="http://172.16.10.91:90/ReportViewer.aspx?reportName=PUnitStatisticsConvictionDetailReport&amp;@Clicked=Clicked&amp;@unitid=1&amp;@fromdatetime=1397/06/01&amp;@todatetime=1400/02/31&amp;@BindingSubjectTypeid=130894&amp;extension=xls&amp;@Subject=3&amp;@CreateCaseType=(1,2,3,4,5,6)&amp;@NAJAUnitid=&amp;@TradeUnionsid=&amp;@Guild=(1,2)" xr:uid="{52E5CB98-F88B-4083-AF4C-2821F45007C8}"/>
    <hyperlink ref="C46" r:id="rId20" display="http://172.16.10.91:90/ReportViewer.aspx?reportName=PUnitStatisticsConvictionDetailReport&amp;@Clicked=Clicked&amp;@unitid=1&amp;@fromdatetime=1397/06/01&amp;@todatetime=1400/02/31&amp;@BindingSubjectTypeid=13789&amp;extension=xls&amp;@Subject=1&amp;@CreateCaseType=(1,2,3,4,5,6)&amp;@NAJAUnitid=&amp;@TradeUnionsid=&amp;@Guild=(1,2)" xr:uid="{9505FFD1-9C1B-4F3D-98E5-D0549BD45F77}"/>
    <hyperlink ref="C47" r:id="rId21" display="http://172.16.10.91:90/ReportViewer.aspx?reportName=PUnitStatisticsConvictionDetailReport&amp;@Clicked=Clicked&amp;@unitid=1&amp;@fromdatetime=1397/06/01&amp;@todatetime=1400/02/31&amp;@BindingSubjectTypeid=13789&amp;extension=xls&amp;@Subject=3&amp;@CreateCaseType=(1,2,3,4,5,6)&amp;@NAJAUnitid=&amp;@TradeUnionsid=&amp;@Guild=(1,2)" xr:uid="{E81EAE14-EF4B-45CD-B740-2BCD95DD80CC}"/>
    <hyperlink ref="C48" r:id="rId22" display="http://172.16.10.91:90/ReportViewer.aspx?reportName=PUnitStatisticsConvictionDetailReport&amp;@Clicked=Clicked&amp;@unitid=1&amp;@fromdatetime=1397/06/01&amp;@todatetime=1400/02/31&amp;@BindingSubjectTypeid=13789&amp;extension=xls&amp;@Subject=2&amp;@CreateCaseType=(1,2,3,4,5,6)&amp;@NAJAUnitid=&amp;@TradeUnionsid=&amp;@Guild=(1,2)" xr:uid="{500FEC42-683A-4F92-A6CB-B88124E2F90D}"/>
  </hyperlinks>
  <printOptions horizontalCentered="1"/>
  <pageMargins left="0.39" right="0.39" top="0.39" bottom="0.39" header="0" footer="0"/>
  <pageSetup orientation="landscape" r:id="rId23"/>
  <drawing r:id="rId2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4"/>
  <sheetViews>
    <sheetView rightToLeft="1" workbookViewId="0">
      <selection sqref="A1:E1"/>
    </sheetView>
  </sheetViews>
  <sheetFormatPr defaultRowHeight="12.75" x14ac:dyDescent="0.2"/>
  <cols>
    <col min="1" max="1" width="25.140625" style="10" bestFit="1" customWidth="1"/>
    <col min="2" max="2" width="22.85546875" style="10" bestFit="1" customWidth="1"/>
    <col min="3" max="3" width="47.42578125" style="10" bestFit="1" customWidth="1"/>
    <col min="4" max="4" width="3.7109375" style="10" bestFit="1" customWidth="1"/>
    <col min="5" max="8" width="9.140625" style="10"/>
    <col min="9" max="9" width="25.28515625" style="10" bestFit="1" customWidth="1"/>
    <col min="10" max="10" width="17" style="10" bestFit="1" customWidth="1"/>
    <col min="11" max="11" width="8.85546875" style="10" customWidth="1"/>
    <col min="12" max="12" width="23.5703125" style="10" customWidth="1"/>
    <col min="13" max="13" width="16" style="10" customWidth="1"/>
    <col min="14" max="14" width="11.7109375" style="10" bestFit="1" customWidth="1"/>
    <col min="15" max="16384" width="9.140625" style="10"/>
  </cols>
  <sheetData>
    <row r="1" spans="1:14" x14ac:dyDescent="0.2">
      <c r="I1" s="10" t="s">
        <v>34</v>
      </c>
      <c r="J1" s="10" t="s">
        <v>35</v>
      </c>
    </row>
    <row r="2" spans="1:14" x14ac:dyDescent="0.2">
      <c r="I2" s="10" t="s">
        <v>36</v>
      </c>
      <c r="J2" s="10">
        <v>0</v>
      </c>
      <c r="K2" s="10" t="s">
        <v>1</v>
      </c>
      <c r="L2" s="10" t="s">
        <v>6</v>
      </c>
      <c r="M2" s="10" t="s">
        <v>4</v>
      </c>
      <c r="N2" s="10" t="s">
        <v>37</v>
      </c>
    </row>
    <row r="3" spans="1:14" x14ac:dyDescent="0.2">
      <c r="A3" s="10" t="str">
        <f>'قدیم Mojazat'!G12</f>
        <v>عنوان موضوع لازم الاجرا</v>
      </c>
      <c r="B3" s="10" t="str">
        <f>'قدیم Mojazat'!D12</f>
        <v>موضوع پرونده</v>
      </c>
      <c r="C3" s="10" t="s">
        <v>38</v>
      </c>
      <c r="D3" s="10" t="str">
        <f>'قدیم Mojazat'!C12</f>
        <v>تعداد</v>
      </c>
      <c r="I3" s="11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</row>
    <row r="4" spans="1:14" x14ac:dyDescent="0.2">
      <c r="A4" s="10" t="str">
        <f>'قدیم Mojazat'!G13</f>
        <v>تعطيل بلافاصله واحد توليدي غير مجاز</v>
      </c>
      <c r="B4" s="10" t="str">
        <f>'قدیم Mojazat'!D13</f>
        <v>پرونده قاچاق کالا و ارز</v>
      </c>
      <c r="C4" s="10" t="str">
        <f>A4 &amp; B4</f>
        <v>تعطيل بلافاصله واحد توليدي غير مجازپرونده قاچاق کالا و ارز</v>
      </c>
      <c r="D4" s="10">
        <f>'قدیم Mojazat'!C13+0</f>
        <v>2</v>
      </c>
      <c r="I4" s="11" t="s">
        <v>22</v>
      </c>
      <c r="J4" s="12">
        <v>0</v>
      </c>
      <c r="K4" s="12">
        <v>1</v>
      </c>
      <c r="L4" s="12">
        <v>8</v>
      </c>
      <c r="M4" s="12">
        <v>0</v>
      </c>
      <c r="N4" s="12">
        <v>9</v>
      </c>
    </row>
    <row r="5" spans="1:14" x14ac:dyDescent="0.2">
      <c r="A5" s="10" t="str">
        <f>'قدیم Mojazat'!G14</f>
        <v>تعطيل بلافاصله واحد توليدي غير مجاز</v>
      </c>
      <c r="B5" s="10" t="str">
        <f>'قدیم Mojazat'!D14</f>
        <v>کالا و خدمات</v>
      </c>
      <c r="C5" s="10" t="str">
        <f t="shared" ref="C5:C68" si="0">A5 &amp; B5</f>
        <v>تعطيل بلافاصله واحد توليدي غير مجازکالا و خدمات</v>
      </c>
      <c r="D5" s="10">
        <f>'قدیم Mojazat'!C14+0</f>
        <v>48</v>
      </c>
      <c r="I5" s="11" t="s">
        <v>25</v>
      </c>
      <c r="J5" s="12">
        <v>0</v>
      </c>
      <c r="K5" s="12">
        <v>0</v>
      </c>
      <c r="L5" s="12">
        <v>22</v>
      </c>
      <c r="M5" s="12">
        <v>0</v>
      </c>
      <c r="N5" s="12">
        <v>22</v>
      </c>
    </row>
    <row r="6" spans="1:14" x14ac:dyDescent="0.2">
      <c r="A6" s="10" t="str">
        <f>'قدیم Mojazat'!G15</f>
        <v>تعطيل بلافاصله واحد توليدي غير مجاز</v>
      </c>
      <c r="B6" s="10" t="str">
        <f>'قدیم Mojazat'!D15</f>
        <v>پرونده ويژه بهداشت، دارو و درمان</v>
      </c>
      <c r="C6" s="10" t="str">
        <f t="shared" si="0"/>
        <v>تعطيل بلافاصله واحد توليدي غير مجازپرونده ويژه بهداشت، دارو و درمان</v>
      </c>
      <c r="D6" s="10">
        <f>'قدیم Mojazat'!C15+0</f>
        <v>195</v>
      </c>
      <c r="I6" s="11" t="s">
        <v>32</v>
      </c>
      <c r="J6" s="12">
        <v>0</v>
      </c>
      <c r="K6" s="12">
        <v>97</v>
      </c>
      <c r="L6" s="12">
        <v>1</v>
      </c>
      <c r="M6" s="12">
        <v>3</v>
      </c>
      <c r="N6" s="12">
        <v>101</v>
      </c>
    </row>
    <row r="7" spans="1:14" x14ac:dyDescent="0.2">
      <c r="A7" s="10" t="str">
        <f>'قدیم Mojazat'!G16</f>
        <v>تعطيل دائم محل كسب</v>
      </c>
      <c r="B7" s="10" t="str">
        <f>'قدیم Mojazat'!D16</f>
        <v>کالا و خدمات</v>
      </c>
      <c r="C7" s="10" t="str">
        <f t="shared" si="0"/>
        <v>تعطيل دائم محل كسبکالا و خدمات</v>
      </c>
      <c r="D7" s="10">
        <f>'قدیم Mojazat'!C16+0</f>
        <v>26</v>
      </c>
      <c r="I7" s="11" t="s">
        <v>29</v>
      </c>
      <c r="J7" s="12">
        <v>0</v>
      </c>
      <c r="K7" s="12">
        <v>1</v>
      </c>
      <c r="L7" s="12">
        <v>0</v>
      </c>
      <c r="M7" s="12">
        <v>0</v>
      </c>
      <c r="N7" s="12">
        <v>1</v>
      </c>
    </row>
    <row r="8" spans="1:14" x14ac:dyDescent="0.2">
      <c r="A8" s="10" t="str">
        <f>'قدیم Mojazat'!G17</f>
        <v>تعطيل دائم محل كسب</v>
      </c>
      <c r="B8" s="10" t="str">
        <f>'قدیم Mojazat'!D17</f>
        <v>پرونده ويژه بهداشت، دارو و درمان</v>
      </c>
      <c r="C8" s="10" t="str">
        <f t="shared" si="0"/>
        <v>تعطيل دائم محل كسبپرونده ويژه بهداشت، دارو و درمان</v>
      </c>
      <c r="D8" s="10">
        <f>'قدیم Mojazat'!C17+0</f>
        <v>50</v>
      </c>
      <c r="I8" s="11" t="s">
        <v>37</v>
      </c>
      <c r="J8" s="12">
        <v>0</v>
      </c>
      <c r="K8" s="12">
        <v>99</v>
      </c>
      <c r="L8" s="12">
        <v>31</v>
      </c>
      <c r="M8" s="12">
        <v>3</v>
      </c>
      <c r="N8" s="12">
        <v>133</v>
      </c>
    </row>
    <row r="9" spans="1:14" x14ac:dyDescent="0.2">
      <c r="A9" s="10" t="str">
        <f>'قدیم Mojazat'!G18</f>
        <v>تعطيل دائم محل كسب</v>
      </c>
      <c r="B9" s="10" t="str">
        <f>'قدیم Mojazat'!D18</f>
        <v>پرونده قاچاق کالا و ارز</v>
      </c>
      <c r="C9" s="10" t="str">
        <f t="shared" si="0"/>
        <v>تعطيل دائم محل كسبپرونده قاچاق کالا و ارز</v>
      </c>
      <c r="D9" s="10">
        <f>'قدیم Mojazat'!C18+0</f>
        <v>2</v>
      </c>
    </row>
    <row r="10" spans="1:14" x14ac:dyDescent="0.2">
      <c r="A10" s="10" t="str">
        <f>'قدیم Mojazat'!G19</f>
        <v>تعطيل موسسه</v>
      </c>
      <c r="B10" s="10" t="str">
        <f>'قدیم Mojazat'!D19</f>
        <v>کالا و خدمات</v>
      </c>
      <c r="C10" s="10" t="str">
        <f t="shared" si="0"/>
        <v>تعطيل موسسهکالا و خدمات</v>
      </c>
      <c r="D10" s="10">
        <f>'قدیم Mojazat'!C19+0</f>
        <v>13</v>
      </c>
    </row>
    <row r="11" spans="1:14" x14ac:dyDescent="0.2">
      <c r="A11" s="10" t="str">
        <f>'قدیم Mojazat'!G20</f>
        <v>تعطيل موسسه</v>
      </c>
      <c r="B11" s="10" t="str">
        <f>'قدیم Mojazat'!D20</f>
        <v>پرونده ويژه بهداشت، دارو و درمان</v>
      </c>
      <c r="C11" s="10" t="str">
        <f t="shared" si="0"/>
        <v>تعطيل موسسهپرونده ويژه بهداشت، دارو و درمان</v>
      </c>
      <c r="D11" s="10">
        <f>'قدیم Mojazat'!C20+0</f>
        <v>519</v>
      </c>
    </row>
    <row r="12" spans="1:14" x14ac:dyDescent="0.2">
      <c r="A12" s="10" t="str">
        <f>'قدیم Mojazat'!G21</f>
        <v>تعطيل موسسه</v>
      </c>
      <c r="B12" s="10" t="str">
        <f>'قدیم Mojazat'!D21</f>
        <v>پرونده قاچاق کالا و ارز</v>
      </c>
      <c r="C12" s="10" t="str">
        <f t="shared" si="0"/>
        <v>تعطيل موسسهپرونده قاچاق کالا و ارز</v>
      </c>
      <c r="D12" s="10">
        <f>'قدیم Mojazat'!C21+0</f>
        <v>2</v>
      </c>
    </row>
    <row r="13" spans="1:14" x14ac:dyDescent="0.2">
      <c r="A13" s="10" t="str">
        <f>'قدیم Mojazat'!G22</f>
        <v>تعطيل موسسه و ضبط كليه ملزومات موسسه بنفع دولت</v>
      </c>
      <c r="B13" s="10" t="str">
        <f>'قدیم Mojazat'!D22</f>
        <v>پرونده قاچاق کالا و ارز</v>
      </c>
      <c r="C13" s="10" t="str">
        <f t="shared" si="0"/>
        <v>تعطيل موسسه و ضبط كليه ملزومات موسسه بنفع دولتپرونده قاچاق کالا و ارز</v>
      </c>
      <c r="D13" s="10">
        <f>'قدیم Mojazat'!C22+0</f>
        <v>1</v>
      </c>
    </row>
    <row r="14" spans="1:14" x14ac:dyDescent="0.2">
      <c r="A14" s="10" t="str">
        <f>'قدیم Mojazat'!G23</f>
        <v>تعطيل موسسه و ضبط كليه ملزومات موسسه بنفع دولت</v>
      </c>
      <c r="B14" s="10" t="str">
        <f>'قدیم Mojazat'!D23</f>
        <v>کالا و خدمات</v>
      </c>
      <c r="C14" s="10" t="str">
        <f t="shared" si="0"/>
        <v>تعطيل موسسه و ضبط كليه ملزومات موسسه بنفع دولتکالا و خدمات</v>
      </c>
      <c r="D14" s="10">
        <f>'قدیم Mojazat'!C23+0</f>
        <v>21</v>
      </c>
    </row>
    <row r="15" spans="1:14" x14ac:dyDescent="0.2">
      <c r="A15" s="10" t="str">
        <f>'قدیم Mojazat'!G24</f>
        <v>تعطيل موسسه و ضبط كليه ملزومات موسسه بنفع دولت</v>
      </c>
      <c r="B15" s="10" t="str">
        <f>'قدیم Mojazat'!D24</f>
        <v>پرونده ويژه بهداشت، دارو و درمان</v>
      </c>
      <c r="C15" s="10" t="str">
        <f t="shared" si="0"/>
        <v>تعطيل موسسه و ضبط كليه ملزومات موسسه بنفع دولتپرونده ويژه بهداشت، دارو و درمان</v>
      </c>
      <c r="D15" s="10">
        <f>'قدیم Mojazat'!C24+0</f>
        <v>1052</v>
      </c>
    </row>
    <row r="16" spans="1:14" x14ac:dyDescent="0.2">
      <c r="A16" s="10" t="str">
        <f>'قدیم Mojazat'!G25</f>
        <v>تعطيل موقت محل كسب</v>
      </c>
      <c r="B16" s="10" t="str">
        <f>'قدیم Mojazat'!D25</f>
        <v>کالا و خدمات</v>
      </c>
      <c r="C16" s="10" t="str">
        <f t="shared" si="0"/>
        <v>تعطيل موقت محل كسبکالا و خدمات</v>
      </c>
      <c r="D16" s="10">
        <f>'قدیم Mojazat'!C25+0</f>
        <v>383</v>
      </c>
    </row>
    <row r="17" spans="1:4" x14ac:dyDescent="0.2">
      <c r="A17" s="10" t="str">
        <f>'قدیم Mojazat'!G26</f>
        <v>تعطيل موقت محل كسب</v>
      </c>
      <c r="B17" s="10" t="str">
        <f>'قدیم Mojazat'!D26</f>
        <v>پرونده ويژه بهداشت، دارو و درمان</v>
      </c>
      <c r="C17" s="10" t="str">
        <f t="shared" si="0"/>
        <v>تعطيل موقت محل كسبپرونده ويژه بهداشت، دارو و درمان</v>
      </c>
      <c r="D17" s="10">
        <f>'قدیم Mojazat'!C26+0</f>
        <v>699</v>
      </c>
    </row>
    <row r="18" spans="1:4" x14ac:dyDescent="0.2">
      <c r="A18" s="10" t="str">
        <f>'قدیم Mojazat'!G27</f>
        <v>تعطيل موقت محل كسب</v>
      </c>
      <c r="B18" s="10" t="str">
        <f>'قدیم Mojazat'!D27</f>
        <v>پرونده قاچاق کالا و ارز</v>
      </c>
      <c r="C18" s="10" t="str">
        <f t="shared" si="0"/>
        <v>تعطيل موقت محل كسبپرونده قاچاق کالا و ارز</v>
      </c>
      <c r="D18" s="10">
        <f>'قدیم Mojazat'!C27+0</f>
        <v>105</v>
      </c>
    </row>
    <row r="19" spans="1:4" x14ac:dyDescent="0.2">
      <c r="A19" s="10" t="str">
        <f>'قدیم Mojazat'!G28</f>
        <v>تعطيل واحد تا زمان اخذ نشان استاندارد</v>
      </c>
      <c r="B19" s="10" t="str">
        <f>'قدیم Mojazat'!D28</f>
        <v>پرونده ويژه بهداشت، دارو و درمان</v>
      </c>
      <c r="C19" s="10" t="str">
        <f t="shared" si="0"/>
        <v>تعطيل واحد تا زمان اخذ نشان استانداردپرونده ويژه بهداشت، دارو و درمان</v>
      </c>
      <c r="D19" s="10">
        <f>'قدیم Mojazat'!C28+0</f>
        <v>11</v>
      </c>
    </row>
    <row r="20" spans="1:4" x14ac:dyDescent="0.2">
      <c r="A20" s="10">
        <f>'قدیم Mojazat'!G29</f>
        <v>0</v>
      </c>
      <c r="B20" s="10">
        <f>'قدیم Mojazat'!D29</f>
        <v>0</v>
      </c>
      <c r="C20" s="10" t="str">
        <f t="shared" si="0"/>
        <v>00</v>
      </c>
      <c r="D20" s="10">
        <f>'قدیم Mojazat'!C29+0</f>
        <v>0</v>
      </c>
    </row>
    <row r="21" spans="1:4" x14ac:dyDescent="0.2">
      <c r="A21" s="10">
        <f>'قدیم Mojazat'!G30</f>
        <v>0</v>
      </c>
      <c r="B21" s="10">
        <f>'قدیم Mojazat'!D30</f>
        <v>0</v>
      </c>
      <c r="C21" s="10" t="str">
        <f t="shared" si="0"/>
        <v>00</v>
      </c>
      <c r="D21" s="10">
        <f>'قدیم Mojazat'!C30+0</f>
        <v>0</v>
      </c>
    </row>
    <row r="22" spans="1:4" x14ac:dyDescent="0.2">
      <c r="A22" s="10">
        <f>'قدیم Mojazat'!G31</f>
        <v>0</v>
      </c>
      <c r="B22" s="10">
        <f>'قدیم Mojazat'!D31</f>
        <v>0</v>
      </c>
      <c r="C22" s="10" t="str">
        <f t="shared" si="0"/>
        <v>00</v>
      </c>
      <c r="D22" s="10">
        <f>'قدیم Mojazat'!C31+0</f>
        <v>0</v>
      </c>
    </row>
    <row r="23" spans="1:4" x14ac:dyDescent="0.2">
      <c r="A23" s="10">
        <f>'قدیم Mojazat'!G32</f>
        <v>0</v>
      </c>
      <c r="B23" s="10">
        <f>'قدیم Mojazat'!D32</f>
        <v>0</v>
      </c>
      <c r="C23" s="10" t="str">
        <f t="shared" si="0"/>
        <v>00</v>
      </c>
      <c r="D23" s="10">
        <f>'قدیم Mojazat'!C32+0</f>
        <v>0</v>
      </c>
    </row>
    <row r="24" spans="1:4" x14ac:dyDescent="0.2">
      <c r="A24" s="10">
        <f>'قدیم Mojazat'!G33</f>
        <v>0</v>
      </c>
      <c r="B24" s="10">
        <f>'قدیم Mojazat'!D33</f>
        <v>0</v>
      </c>
      <c r="C24" s="10" t="str">
        <f t="shared" si="0"/>
        <v>00</v>
      </c>
      <c r="D24" s="10">
        <f>'قدیم Mojazat'!C33+0</f>
        <v>0</v>
      </c>
    </row>
    <row r="25" spans="1:4" x14ac:dyDescent="0.2">
      <c r="A25" s="10">
        <f>'قدیم Mojazat'!G34</f>
        <v>0</v>
      </c>
      <c r="B25" s="10">
        <f>'قدیم Mojazat'!D34</f>
        <v>0</v>
      </c>
      <c r="C25" s="10" t="str">
        <f t="shared" si="0"/>
        <v>00</v>
      </c>
      <c r="D25" s="10">
        <f>'قدیم Mojazat'!C34+0</f>
        <v>0</v>
      </c>
    </row>
    <row r="26" spans="1:4" x14ac:dyDescent="0.2">
      <c r="A26" s="10">
        <f>'قدیم Mojazat'!G35</f>
        <v>0</v>
      </c>
      <c r="B26" s="10">
        <f>'قدیم Mojazat'!D35</f>
        <v>0</v>
      </c>
      <c r="C26" s="10" t="str">
        <f t="shared" si="0"/>
        <v>00</v>
      </c>
      <c r="D26" s="10">
        <f>'قدیم Mojazat'!C35+0</f>
        <v>0</v>
      </c>
    </row>
    <row r="27" spans="1:4" x14ac:dyDescent="0.2">
      <c r="A27" s="10">
        <f>'قدیم Mojazat'!G36</f>
        <v>0</v>
      </c>
      <c r="B27" s="10">
        <f>'قدیم Mojazat'!D36</f>
        <v>0</v>
      </c>
      <c r="C27" s="10" t="str">
        <f t="shared" si="0"/>
        <v>00</v>
      </c>
      <c r="D27" s="10">
        <f>'قدیم Mojazat'!C36+0</f>
        <v>0</v>
      </c>
    </row>
    <row r="28" spans="1:4" x14ac:dyDescent="0.2">
      <c r="A28" s="10">
        <f>'قدیم Mojazat'!G37</f>
        <v>0</v>
      </c>
      <c r="B28" s="10">
        <f>'قدیم Mojazat'!D37</f>
        <v>0</v>
      </c>
      <c r="C28" s="10" t="str">
        <f t="shared" si="0"/>
        <v>00</v>
      </c>
      <c r="D28" s="10">
        <f>'قدیم Mojazat'!C37+0</f>
        <v>0</v>
      </c>
    </row>
    <row r="29" spans="1:4" x14ac:dyDescent="0.2">
      <c r="A29" s="10">
        <f>'قدیم Mojazat'!G38</f>
        <v>0</v>
      </c>
      <c r="B29" s="10">
        <f>'قدیم Mojazat'!D38</f>
        <v>0</v>
      </c>
      <c r="C29" s="10" t="str">
        <f t="shared" si="0"/>
        <v>00</v>
      </c>
      <c r="D29" s="10">
        <f>'قدیم Mojazat'!C38+0</f>
        <v>0</v>
      </c>
    </row>
    <row r="30" spans="1:4" x14ac:dyDescent="0.2">
      <c r="A30" s="10">
        <f>'قدیم Mojazat'!G39</f>
        <v>0</v>
      </c>
      <c r="B30" s="10">
        <f>'قدیم Mojazat'!D39</f>
        <v>0</v>
      </c>
      <c r="C30" s="10" t="str">
        <f t="shared" si="0"/>
        <v>00</v>
      </c>
      <c r="D30" s="10">
        <f>'قدیم Mojazat'!C39+0</f>
        <v>0</v>
      </c>
    </row>
    <row r="31" spans="1:4" x14ac:dyDescent="0.2">
      <c r="A31" s="10">
        <f>'قدیم Mojazat'!G40</f>
        <v>0</v>
      </c>
      <c r="B31" s="10">
        <f>'قدیم Mojazat'!D40</f>
        <v>0</v>
      </c>
      <c r="C31" s="10" t="str">
        <f t="shared" si="0"/>
        <v>00</v>
      </c>
      <c r="D31" s="10">
        <f>'قدیم Mojazat'!C40+0</f>
        <v>0</v>
      </c>
    </row>
    <row r="32" spans="1:4" x14ac:dyDescent="0.2">
      <c r="A32" s="10">
        <f>'قدیم Mojazat'!G41</f>
        <v>0</v>
      </c>
      <c r="B32" s="10">
        <f>'قدیم Mojazat'!D41</f>
        <v>0</v>
      </c>
      <c r="C32" s="10" t="str">
        <f t="shared" si="0"/>
        <v>00</v>
      </c>
      <c r="D32" s="10">
        <f>'قدیم Mojazat'!C41+0</f>
        <v>0</v>
      </c>
    </row>
    <row r="33" spans="1:4" x14ac:dyDescent="0.2">
      <c r="A33" s="10" t="str">
        <f>'قدیم Mojazat'!G42</f>
        <v>عنوان موضوع لازم الاجرا</v>
      </c>
      <c r="B33" s="10" t="str">
        <f>'قدیم Mojazat'!D42</f>
        <v>موضوع پرونده</v>
      </c>
      <c r="C33" s="10" t="str">
        <f t="shared" si="0"/>
        <v>عنوان موضوع لازم الاجراموضوع پرونده</v>
      </c>
      <c r="D33" s="10" t="e">
        <f>'قدیم Mojazat'!C42+0</f>
        <v>#VALUE!</v>
      </c>
    </row>
    <row r="34" spans="1:4" x14ac:dyDescent="0.2">
      <c r="A34" s="10" t="str">
        <f>'قدیم Mojazat'!G43</f>
        <v>تعطيل واحد تا زمان اخذ نشان استاندارد</v>
      </c>
      <c r="B34" s="10" t="str">
        <f>'قدیم Mojazat'!D43</f>
        <v>کالا و خدمات</v>
      </c>
      <c r="C34" s="10" t="str">
        <f t="shared" si="0"/>
        <v>تعطيل واحد تا زمان اخذ نشان استانداردکالا و خدمات</v>
      </c>
      <c r="D34" s="10">
        <f>'قدیم Mojazat'!C43+0</f>
        <v>391</v>
      </c>
    </row>
    <row r="35" spans="1:4" x14ac:dyDescent="0.2">
      <c r="A35" s="10" t="str">
        <f>'قدیم Mojazat'!G44</f>
        <v>تعطيلي بلافاصله داروخانه</v>
      </c>
      <c r="B35" s="10" t="str">
        <f>'قدیم Mojazat'!D44</f>
        <v>کالا و خدمات</v>
      </c>
      <c r="C35" s="10" t="str">
        <f t="shared" si="0"/>
        <v>تعطيلي بلافاصله داروخانهکالا و خدمات</v>
      </c>
      <c r="D35" s="10">
        <f>'قدیم Mojazat'!C44+0</f>
        <v>7</v>
      </c>
    </row>
    <row r="36" spans="1:4" x14ac:dyDescent="0.2">
      <c r="A36" s="10" t="str">
        <f>'قدیم Mojazat'!G45</f>
        <v>تعطيلي بلافاصله داروخانه</v>
      </c>
      <c r="B36" s="10" t="str">
        <f>'قدیم Mojazat'!D45</f>
        <v>پرونده ويژه بهداشت، دارو و درمان</v>
      </c>
      <c r="C36" s="10" t="str">
        <f t="shared" si="0"/>
        <v>تعطيلي بلافاصله داروخانهپرونده ويژه بهداشت، دارو و درمان</v>
      </c>
      <c r="D36" s="10">
        <f>'قدیم Mojazat'!C45+0</f>
        <v>52</v>
      </c>
    </row>
    <row r="37" spans="1:4" x14ac:dyDescent="0.2">
      <c r="A37" s="10" t="str">
        <f>'قدیم Mojazat'!G46</f>
        <v>نصب پارچه به عنوان متخلف</v>
      </c>
      <c r="B37" s="10" t="str">
        <f>'قدیم Mojazat'!D46</f>
        <v>کالا و خدمات</v>
      </c>
      <c r="C37" s="10" t="str">
        <f t="shared" si="0"/>
        <v>نصب پارچه به عنوان متخلفکالا و خدمات</v>
      </c>
      <c r="D37" s="10">
        <f>'قدیم Mojazat'!C46+0</f>
        <v>1796</v>
      </c>
    </row>
    <row r="38" spans="1:4" x14ac:dyDescent="0.2">
      <c r="A38" s="10" t="str">
        <f>'قدیم Mojazat'!G47</f>
        <v>نصب پارچه به عنوان متخلف</v>
      </c>
      <c r="B38" s="10" t="str">
        <f>'قدیم Mojazat'!D47</f>
        <v>پرونده ويژه بهداشت، دارو و درمان</v>
      </c>
      <c r="C38" s="10" t="str">
        <f t="shared" si="0"/>
        <v>نصب پارچه به عنوان متخلفپرونده ويژه بهداشت، دارو و درمان</v>
      </c>
      <c r="D38" s="10">
        <f>'قدیم Mojazat'!C47+0</f>
        <v>239</v>
      </c>
    </row>
    <row r="39" spans="1:4" x14ac:dyDescent="0.2">
      <c r="A39" s="10" t="str">
        <f>'قدیم Mojazat'!G48</f>
        <v>نصب پارچه به عنوان متخلف</v>
      </c>
      <c r="B39" s="10" t="str">
        <f>'قدیم Mojazat'!D48</f>
        <v>پرونده قاچاق کالا و ارز</v>
      </c>
      <c r="C39" s="10" t="str">
        <f t="shared" si="0"/>
        <v>نصب پارچه به عنوان متخلفپرونده قاچاق کالا و ارز</v>
      </c>
      <c r="D39" s="10">
        <f>'قدیم Mojazat'!C48+0</f>
        <v>55</v>
      </c>
    </row>
    <row r="40" spans="1:4" x14ac:dyDescent="0.2">
      <c r="A40" s="10">
        <f>'قدیم Mojazat'!G49</f>
        <v>0</v>
      </c>
      <c r="B40" s="10">
        <f>'قدیم Mojazat'!D49</f>
        <v>0</v>
      </c>
      <c r="C40" s="10" t="str">
        <f t="shared" si="0"/>
        <v>00</v>
      </c>
      <c r="D40" s="10">
        <f>'قدیم Mojazat'!C49+0</f>
        <v>0</v>
      </c>
    </row>
    <row r="41" spans="1:4" x14ac:dyDescent="0.2">
      <c r="A41" s="10">
        <f>'قدیم Mojazat'!G50</f>
        <v>0</v>
      </c>
      <c r="B41" s="10">
        <f>'قدیم Mojazat'!D50</f>
        <v>0</v>
      </c>
      <c r="C41" s="10" t="str">
        <f t="shared" si="0"/>
        <v>00</v>
      </c>
      <c r="D41" s="10">
        <f>'قدیم Mojazat'!C50+0</f>
        <v>0</v>
      </c>
    </row>
    <row r="42" spans="1:4" x14ac:dyDescent="0.2">
      <c r="A42" s="10">
        <f>'قدیم Mojazat'!G51</f>
        <v>0</v>
      </c>
      <c r="B42" s="10">
        <f>'قدیم Mojazat'!D51</f>
        <v>0</v>
      </c>
      <c r="C42" s="10" t="str">
        <f t="shared" si="0"/>
        <v>00</v>
      </c>
      <c r="D42" s="10">
        <f>'قدیم Mojazat'!C51+0</f>
        <v>0</v>
      </c>
    </row>
    <row r="43" spans="1:4" x14ac:dyDescent="0.2">
      <c r="A43" s="10">
        <f>'قدیم Mojazat'!G52</f>
        <v>0</v>
      </c>
      <c r="B43" s="10">
        <f>'قدیم Mojazat'!D52</f>
        <v>0</v>
      </c>
      <c r="C43" s="10" t="str">
        <f t="shared" si="0"/>
        <v>00</v>
      </c>
      <c r="D43" s="10">
        <f>'قدیم Mojazat'!C52+0</f>
        <v>0</v>
      </c>
    </row>
    <row r="44" spans="1:4" x14ac:dyDescent="0.2">
      <c r="A44" s="10">
        <f>'قدیم Mojazat'!G53</f>
        <v>0</v>
      </c>
      <c r="B44" s="10">
        <f>'قدیم Mojazat'!D53</f>
        <v>0</v>
      </c>
      <c r="C44" s="10" t="str">
        <f t="shared" si="0"/>
        <v>00</v>
      </c>
      <c r="D44" s="10">
        <f>'قدیم Mojazat'!C53+0</f>
        <v>0</v>
      </c>
    </row>
    <row r="45" spans="1:4" x14ac:dyDescent="0.2">
      <c r="A45" s="10">
        <f>'قدیم Mojazat'!G54</f>
        <v>0</v>
      </c>
      <c r="B45" s="10">
        <f>'قدیم Mojazat'!D54</f>
        <v>0</v>
      </c>
      <c r="C45" s="10" t="str">
        <f t="shared" si="0"/>
        <v>00</v>
      </c>
      <c r="D45" s="10">
        <f>'قدیم Mojazat'!C54+0</f>
        <v>0</v>
      </c>
    </row>
    <row r="46" spans="1:4" x14ac:dyDescent="0.2">
      <c r="A46" s="10">
        <f>'قدیم Mojazat'!G55</f>
        <v>0</v>
      </c>
      <c r="B46" s="10">
        <f>'قدیم Mojazat'!D55</f>
        <v>0</v>
      </c>
      <c r="C46" s="10" t="str">
        <f t="shared" si="0"/>
        <v>00</v>
      </c>
      <c r="D46" s="10">
        <f>'قدیم Mojazat'!C55+0</f>
        <v>0</v>
      </c>
    </row>
    <row r="47" spans="1:4" x14ac:dyDescent="0.2">
      <c r="A47" s="10">
        <f>'قدیم Mojazat'!G56</f>
        <v>0</v>
      </c>
      <c r="B47" s="10">
        <f>'قدیم Mojazat'!D56</f>
        <v>0</v>
      </c>
      <c r="C47" s="10" t="str">
        <f t="shared" si="0"/>
        <v>00</v>
      </c>
      <c r="D47" s="10">
        <f>'قدیم Mojazat'!C56+0</f>
        <v>0</v>
      </c>
    </row>
    <row r="48" spans="1:4" x14ac:dyDescent="0.2">
      <c r="A48" s="10">
        <f>'قدیم Mojazat'!G57</f>
        <v>0</v>
      </c>
      <c r="B48" s="10">
        <f>'قدیم Mojazat'!D57</f>
        <v>0</v>
      </c>
      <c r="C48" s="10" t="str">
        <f t="shared" si="0"/>
        <v>00</v>
      </c>
      <c r="D48" s="10">
        <f>'قدیم Mojazat'!C57+0</f>
        <v>0</v>
      </c>
    </row>
    <row r="49" spans="1:4" x14ac:dyDescent="0.2">
      <c r="A49" s="10">
        <f>'قدیم Mojazat'!G58</f>
        <v>0</v>
      </c>
      <c r="B49" s="10">
        <f>'قدیم Mojazat'!D58</f>
        <v>0</v>
      </c>
      <c r="C49" s="10" t="str">
        <f t="shared" si="0"/>
        <v>00</v>
      </c>
      <c r="D49" s="10">
        <f>'قدیم Mojazat'!C58+0</f>
        <v>0</v>
      </c>
    </row>
    <row r="50" spans="1:4" x14ac:dyDescent="0.2">
      <c r="A50" s="10">
        <f>'قدیم Mojazat'!G59</f>
        <v>0</v>
      </c>
      <c r="B50" s="10">
        <f>'قدیم Mojazat'!D59</f>
        <v>0</v>
      </c>
      <c r="C50" s="10" t="str">
        <f t="shared" si="0"/>
        <v>00</v>
      </c>
      <c r="D50" s="10">
        <f>'قدیم Mojazat'!C59+0</f>
        <v>0</v>
      </c>
    </row>
    <row r="51" spans="1:4" x14ac:dyDescent="0.2">
      <c r="A51" s="10">
        <f>'قدیم Mojazat'!G60</f>
        <v>0</v>
      </c>
      <c r="B51" s="10">
        <f>'قدیم Mojazat'!D60</f>
        <v>0</v>
      </c>
      <c r="C51" s="10" t="str">
        <f t="shared" si="0"/>
        <v>00</v>
      </c>
      <c r="D51" s="10">
        <f>'قدیم Mojazat'!C60+0</f>
        <v>0</v>
      </c>
    </row>
    <row r="52" spans="1:4" x14ac:dyDescent="0.2">
      <c r="A52" s="10">
        <f>'قدیم Mojazat'!G61</f>
        <v>0</v>
      </c>
      <c r="B52" s="10">
        <f>'قدیم Mojazat'!D61</f>
        <v>0</v>
      </c>
      <c r="C52" s="10" t="str">
        <f t="shared" si="0"/>
        <v>00</v>
      </c>
      <c r="D52" s="10">
        <f>'قدیم Mojazat'!C61+0</f>
        <v>0</v>
      </c>
    </row>
    <row r="53" spans="1:4" x14ac:dyDescent="0.2">
      <c r="A53" s="10">
        <f>'قدیم Mojazat'!G62</f>
        <v>0</v>
      </c>
      <c r="B53" s="10">
        <f>'قدیم Mojazat'!D62</f>
        <v>0</v>
      </c>
      <c r="C53" s="10" t="str">
        <f t="shared" si="0"/>
        <v>00</v>
      </c>
      <c r="D53" s="10">
        <f>'قدیم Mojazat'!C62+0</f>
        <v>0</v>
      </c>
    </row>
    <row r="54" spans="1:4" x14ac:dyDescent="0.2">
      <c r="A54" s="10">
        <f>'قدیم Mojazat'!G63</f>
        <v>0</v>
      </c>
      <c r="B54" s="10">
        <f>'قدیم Mojazat'!D63</f>
        <v>0</v>
      </c>
      <c r="C54" s="10" t="str">
        <f t="shared" si="0"/>
        <v>00</v>
      </c>
      <c r="D54" s="10">
        <f>'قدیم Mojazat'!C63+0</f>
        <v>0</v>
      </c>
    </row>
    <row r="55" spans="1:4" x14ac:dyDescent="0.2">
      <c r="A55" s="10">
        <f>'قدیم Mojazat'!G64</f>
        <v>0</v>
      </c>
      <c r="B55" s="10">
        <f>'قدیم Mojazat'!D64</f>
        <v>0</v>
      </c>
      <c r="C55" s="10" t="str">
        <f t="shared" si="0"/>
        <v>00</v>
      </c>
      <c r="D55" s="10">
        <f>'قدیم Mojazat'!C64+0</f>
        <v>0</v>
      </c>
    </row>
    <row r="56" spans="1:4" x14ac:dyDescent="0.2">
      <c r="A56" s="10">
        <f>'قدیم Mojazat'!G65</f>
        <v>0</v>
      </c>
      <c r="B56" s="10">
        <f>'قدیم Mojazat'!D65</f>
        <v>0</v>
      </c>
      <c r="C56" s="10" t="str">
        <f t="shared" si="0"/>
        <v>00</v>
      </c>
      <c r="D56" s="10">
        <f>'قدیم Mojazat'!C65+0</f>
        <v>0</v>
      </c>
    </row>
    <row r="57" spans="1:4" x14ac:dyDescent="0.2">
      <c r="A57" s="10">
        <f>'قدیم Mojazat'!G66</f>
        <v>0</v>
      </c>
      <c r="B57" s="10">
        <f>'قدیم Mojazat'!D66</f>
        <v>0</v>
      </c>
      <c r="C57" s="10" t="str">
        <f t="shared" si="0"/>
        <v>00</v>
      </c>
      <c r="D57" s="10">
        <f>'قدیم Mojazat'!C66+0</f>
        <v>0</v>
      </c>
    </row>
    <row r="58" spans="1:4" x14ac:dyDescent="0.2">
      <c r="A58" s="10">
        <f>'قدیم Mojazat'!G67</f>
        <v>0</v>
      </c>
      <c r="B58" s="10">
        <f>'قدیم Mojazat'!D67</f>
        <v>0</v>
      </c>
      <c r="C58" s="10" t="str">
        <f t="shared" si="0"/>
        <v>00</v>
      </c>
      <c r="D58" s="10">
        <f>'قدیم Mojazat'!C67+0</f>
        <v>0</v>
      </c>
    </row>
    <row r="59" spans="1:4" x14ac:dyDescent="0.2">
      <c r="A59" s="10">
        <f>'قدیم Mojazat'!G68</f>
        <v>0</v>
      </c>
      <c r="B59" s="10">
        <f>'قدیم Mojazat'!D68</f>
        <v>0</v>
      </c>
      <c r="C59" s="10" t="str">
        <f t="shared" si="0"/>
        <v>00</v>
      </c>
      <c r="D59" s="10">
        <f>'قدیم Mojazat'!C68+0</f>
        <v>0</v>
      </c>
    </row>
    <row r="60" spans="1:4" x14ac:dyDescent="0.2">
      <c r="A60" s="10">
        <f>'قدیم Mojazat'!G69</f>
        <v>0</v>
      </c>
      <c r="B60" s="10">
        <f>'قدیم Mojazat'!D69</f>
        <v>0</v>
      </c>
      <c r="C60" s="10" t="str">
        <f t="shared" si="0"/>
        <v>00</v>
      </c>
      <c r="D60" s="10">
        <f>'قدیم Mojazat'!C69+0</f>
        <v>0</v>
      </c>
    </row>
    <row r="61" spans="1:4" x14ac:dyDescent="0.2">
      <c r="A61" s="10">
        <f>'قدیم Mojazat'!G70</f>
        <v>0</v>
      </c>
      <c r="B61" s="10">
        <f>'قدیم Mojazat'!D70</f>
        <v>0</v>
      </c>
      <c r="C61" s="10" t="str">
        <f t="shared" si="0"/>
        <v>00</v>
      </c>
      <c r="D61" s="10">
        <f>'قدیم Mojazat'!C70+0</f>
        <v>0</v>
      </c>
    </row>
    <row r="62" spans="1:4" x14ac:dyDescent="0.2">
      <c r="A62" s="10">
        <f>'قدیم Mojazat'!G71</f>
        <v>0</v>
      </c>
      <c r="B62" s="10">
        <f>'قدیم Mojazat'!D71</f>
        <v>0</v>
      </c>
      <c r="C62" s="10" t="str">
        <f t="shared" si="0"/>
        <v>00</v>
      </c>
      <c r="D62" s="10">
        <f>'قدیم Mojazat'!C71+0</f>
        <v>0</v>
      </c>
    </row>
    <row r="63" spans="1:4" x14ac:dyDescent="0.2">
      <c r="A63" s="10">
        <f>'قدیم Mojazat'!G72</f>
        <v>0</v>
      </c>
      <c r="B63" s="10">
        <f>'قدیم Mojazat'!D72</f>
        <v>0</v>
      </c>
      <c r="C63" s="10" t="str">
        <f t="shared" si="0"/>
        <v>00</v>
      </c>
      <c r="D63" s="10">
        <f>'قدیم Mojazat'!C72+0</f>
        <v>0</v>
      </c>
    </row>
    <row r="64" spans="1:4" x14ac:dyDescent="0.2">
      <c r="A64" s="10">
        <f>'قدیم Mojazat'!G73</f>
        <v>0</v>
      </c>
      <c r="B64" s="10">
        <f>'قدیم Mojazat'!D73</f>
        <v>0</v>
      </c>
      <c r="C64" s="10" t="str">
        <f t="shared" si="0"/>
        <v>00</v>
      </c>
      <c r="D64" s="10">
        <f>'قدیم Mojazat'!C73+0</f>
        <v>0</v>
      </c>
    </row>
    <row r="65" spans="1:4" x14ac:dyDescent="0.2">
      <c r="A65" s="10">
        <f>'قدیم Mojazat'!G74</f>
        <v>0</v>
      </c>
      <c r="B65" s="10">
        <f>'قدیم Mojazat'!D74</f>
        <v>0</v>
      </c>
      <c r="C65" s="10" t="str">
        <f t="shared" si="0"/>
        <v>00</v>
      </c>
      <c r="D65" s="10">
        <f>'قدیم Mojazat'!C74+0</f>
        <v>0</v>
      </c>
    </row>
    <row r="66" spans="1:4" x14ac:dyDescent="0.2">
      <c r="A66" s="10">
        <f>'قدیم Mojazat'!G75</f>
        <v>0</v>
      </c>
      <c r="B66" s="10">
        <f>'قدیم Mojazat'!D75</f>
        <v>0</v>
      </c>
      <c r="C66" s="10" t="str">
        <f t="shared" si="0"/>
        <v>00</v>
      </c>
      <c r="D66" s="10">
        <f>'قدیم Mojazat'!C75+0</f>
        <v>0</v>
      </c>
    </row>
    <row r="67" spans="1:4" x14ac:dyDescent="0.2">
      <c r="A67" s="10">
        <f>'قدیم Mojazat'!G76</f>
        <v>0</v>
      </c>
      <c r="B67" s="10">
        <f>'قدیم Mojazat'!D76</f>
        <v>0</v>
      </c>
      <c r="C67" s="10" t="str">
        <f t="shared" si="0"/>
        <v>00</v>
      </c>
      <c r="D67" s="10">
        <f>'قدیم Mojazat'!C76+0</f>
        <v>0</v>
      </c>
    </row>
    <row r="68" spans="1:4" x14ac:dyDescent="0.2">
      <c r="A68" s="10">
        <f>'قدیم Mojazat'!G77</f>
        <v>0</v>
      </c>
      <c r="B68" s="10">
        <f>'قدیم Mojazat'!D77</f>
        <v>0</v>
      </c>
      <c r="C68" s="10" t="str">
        <f t="shared" si="0"/>
        <v>00</v>
      </c>
      <c r="D68" s="10">
        <f>'قدیم Mojazat'!C77+0</f>
        <v>0</v>
      </c>
    </row>
    <row r="69" spans="1:4" x14ac:dyDescent="0.2">
      <c r="A69" s="10">
        <f>'قدیم Mojazat'!G78</f>
        <v>0</v>
      </c>
      <c r="B69" s="10">
        <f>'قدیم Mojazat'!D78</f>
        <v>0</v>
      </c>
      <c r="C69" s="10" t="str">
        <f t="shared" ref="C69:C74" si="1">A69 &amp; B69</f>
        <v>00</v>
      </c>
      <c r="D69" s="10">
        <f>'قدیم Mojazat'!C78+0</f>
        <v>0</v>
      </c>
    </row>
    <row r="70" spans="1:4" x14ac:dyDescent="0.2">
      <c r="A70" s="10">
        <f>'قدیم Mojazat'!G79</f>
        <v>0</v>
      </c>
      <c r="B70" s="10">
        <f>'قدیم Mojazat'!D79</f>
        <v>0</v>
      </c>
      <c r="C70" s="10" t="str">
        <f t="shared" si="1"/>
        <v>00</v>
      </c>
      <c r="D70" s="10">
        <f>'قدیم Mojazat'!C79+0</f>
        <v>0</v>
      </c>
    </row>
    <row r="71" spans="1:4" x14ac:dyDescent="0.2">
      <c r="A71" s="10">
        <f>'قدیم Mojazat'!G80</f>
        <v>0</v>
      </c>
      <c r="B71" s="10">
        <f>'قدیم Mojazat'!D80</f>
        <v>0</v>
      </c>
      <c r="C71" s="10" t="str">
        <f t="shared" si="1"/>
        <v>00</v>
      </c>
      <c r="D71" s="10">
        <f>'قدیم Mojazat'!C80+0</f>
        <v>0</v>
      </c>
    </row>
    <row r="72" spans="1:4" x14ac:dyDescent="0.2">
      <c r="A72" s="10">
        <f>'قدیم Mojazat'!G81</f>
        <v>0</v>
      </c>
      <c r="B72" s="10">
        <f>'قدیم Mojazat'!D81</f>
        <v>0</v>
      </c>
      <c r="C72" s="10" t="str">
        <f t="shared" si="1"/>
        <v>00</v>
      </c>
      <c r="D72" s="10">
        <f>'قدیم Mojazat'!C81+0</f>
        <v>0</v>
      </c>
    </row>
    <row r="73" spans="1:4" x14ac:dyDescent="0.2">
      <c r="A73" s="10">
        <f>'قدیم Mojazat'!G82</f>
        <v>0</v>
      </c>
      <c r="B73" s="10">
        <f>'قدیم Mojazat'!D82</f>
        <v>0</v>
      </c>
      <c r="C73" s="10" t="str">
        <f t="shared" si="1"/>
        <v>00</v>
      </c>
      <c r="D73" s="10">
        <f>'قدیم Mojazat'!C82+0</f>
        <v>0</v>
      </c>
    </row>
    <row r="74" spans="1:4" x14ac:dyDescent="0.2">
      <c r="A74" s="10">
        <f>'قدیم Mojazat'!G83</f>
        <v>0</v>
      </c>
      <c r="B74" s="10">
        <f>'قدیم Mojazat'!D83</f>
        <v>0</v>
      </c>
      <c r="C74" s="10" t="str">
        <f t="shared" si="1"/>
        <v>00</v>
      </c>
      <c r="D74" s="10">
        <f>'قدیم Mojazat'!C83+0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</sheetPr>
  <dimension ref="A2:E14"/>
  <sheetViews>
    <sheetView rightToLeft="1" workbookViewId="0">
      <selection sqref="A1:E1"/>
    </sheetView>
  </sheetViews>
  <sheetFormatPr defaultRowHeight="12.75" x14ac:dyDescent="0.2"/>
  <cols>
    <col min="1" max="1" width="41" style="10" bestFit="1" customWidth="1"/>
    <col min="2" max="2" width="16.42578125" style="10" customWidth="1"/>
    <col min="3" max="3" width="23" style="10" customWidth="1"/>
    <col min="4" max="5" width="16.42578125" style="10" customWidth="1"/>
    <col min="6" max="16384" width="9.140625" style="10"/>
  </cols>
  <sheetData>
    <row r="2" spans="1:5" ht="21" x14ac:dyDescent="0.55000000000000004">
      <c r="A2" s="53" t="str">
        <f>"گزارش تعداد مجازات های متخلفان در آراء " &amp; 'قدیم Mojazat'!B4 &amp; " " &amp; 'قدیم Mojazat'!B5</f>
        <v>گزارش تعداد مجازات های متخلفان در آراء از تاریخ: 1397/06/01 تا تاریخ: 1400/02/31</v>
      </c>
      <c r="B2" s="53"/>
      <c r="C2" s="53"/>
      <c r="D2" s="53"/>
      <c r="E2" s="53"/>
    </row>
    <row r="3" spans="1:5" ht="13.5" thickBot="1" x14ac:dyDescent="0.25"/>
    <row r="4" spans="1:5" s="14" customFormat="1" ht="49.5" customHeight="1" thickBot="1" x14ac:dyDescent="0.25">
      <c r="A4" s="13" t="s">
        <v>19</v>
      </c>
      <c r="B4" s="13" t="s">
        <v>1</v>
      </c>
      <c r="C4" s="13" t="s">
        <v>6</v>
      </c>
      <c r="D4" s="13" t="s">
        <v>4</v>
      </c>
      <c r="E4" s="13" t="s">
        <v>39</v>
      </c>
    </row>
    <row r="5" spans="1:5" s="14" customFormat="1" ht="35.25" customHeight="1" x14ac:dyDescent="0.2">
      <c r="A5" s="15" t="s">
        <v>32</v>
      </c>
      <c r="B5" s="16">
        <f>IFERROR(VLOOKUP($A5&amp;B$4,FMojazat99!$C:$D,2,FALSE),0)</f>
        <v>1796</v>
      </c>
      <c r="C5" s="16">
        <f>IFERROR(VLOOKUP($A5&amp;C$4,FMojazat99!$C:$D,2,FALSE),0)</f>
        <v>239</v>
      </c>
      <c r="D5" s="16">
        <f>IFERROR(VLOOKUP($A5&amp;D$4,FMojazat99!$C:$D,2,FALSE),0)</f>
        <v>55</v>
      </c>
      <c r="E5" s="16">
        <f t="shared" ref="E5:E13" si="0">SUM(B5:D5)</f>
        <v>2090</v>
      </c>
    </row>
    <row r="6" spans="1:5" s="14" customFormat="1" ht="35.25" customHeight="1" x14ac:dyDescent="0.2">
      <c r="A6" s="17" t="s">
        <v>28</v>
      </c>
      <c r="B6" s="18">
        <f>IFERROR(VLOOKUP($A6&amp;B$4,FMojazat99!$C:$D,2,FALSE),0)</f>
        <v>383</v>
      </c>
      <c r="C6" s="18">
        <f>IFERROR(VLOOKUP($A6&amp;C$4,FMojazat99!$C:$D,2,FALSE),0)</f>
        <v>699</v>
      </c>
      <c r="D6" s="18">
        <f>IFERROR(VLOOKUP($A6&amp;D$4,FMojazat99!$C:$D,2,FALSE),0)</f>
        <v>105</v>
      </c>
      <c r="E6" s="18">
        <f>SUM(B6:D6)</f>
        <v>1187</v>
      </c>
    </row>
    <row r="7" spans="1:5" s="14" customFormat="1" ht="35.25" customHeight="1" x14ac:dyDescent="0.2">
      <c r="A7" s="17" t="s">
        <v>21</v>
      </c>
      <c r="B7" s="18">
        <f>IFERROR(VLOOKUP($A7&amp;B$4,FMojazat99!$C:$D,2,FALSE),0)</f>
        <v>0</v>
      </c>
      <c r="C7" s="18">
        <f>IFERROR(VLOOKUP($A7&amp;C$4,FMojazat99!$C:$D,2,FALSE),0)</f>
        <v>0</v>
      </c>
      <c r="D7" s="18">
        <f>IFERROR(VLOOKUP($A7&amp;D$4,FMojazat99!$C:$D,2,FALSE),0)</f>
        <v>0</v>
      </c>
      <c r="E7" s="18">
        <f t="shared" si="0"/>
        <v>0</v>
      </c>
    </row>
    <row r="8" spans="1:5" ht="35.25" customHeight="1" x14ac:dyDescent="0.2">
      <c r="A8" s="17" t="s">
        <v>29</v>
      </c>
      <c r="B8" s="18">
        <f>IFERROR(VLOOKUP($A8&amp;B$4,FMojazat99!$C:$D,2,FALSE),0)</f>
        <v>391</v>
      </c>
      <c r="C8" s="18">
        <f>IFERROR(VLOOKUP($A8&amp;C$4,FMojazat99!$C:$D,2,FALSE),0)</f>
        <v>11</v>
      </c>
      <c r="D8" s="18">
        <f>IFERROR(VLOOKUP($A8&amp;D$4,FMojazat99!$C:$D,2,FALSE),0)</f>
        <v>0</v>
      </c>
      <c r="E8" s="18">
        <f>SUM(B8:D8)</f>
        <v>402</v>
      </c>
    </row>
    <row r="9" spans="1:5" ht="35.25" customHeight="1" x14ac:dyDescent="0.2">
      <c r="A9" s="19" t="s">
        <v>25</v>
      </c>
      <c r="B9" s="20">
        <f>IFERROR(VLOOKUP($A9&amp;B$4,FMojazat99!$C:$D,2,FALSE),0)</f>
        <v>13</v>
      </c>
      <c r="C9" s="20">
        <f>IFERROR(VLOOKUP($A9&amp;C$4,FMojazat99!$C:$D,2,FALSE),0)</f>
        <v>519</v>
      </c>
      <c r="D9" s="20">
        <f>IFERROR(VLOOKUP($A9&amp;D$4,FMojazat99!$C:$D,2,FALSE),0)</f>
        <v>2</v>
      </c>
      <c r="E9" s="20">
        <f>SUM(B9:D9)</f>
        <v>534</v>
      </c>
    </row>
    <row r="10" spans="1:5" ht="35.25" customHeight="1" x14ac:dyDescent="0.2">
      <c r="A10" s="17" t="s">
        <v>22</v>
      </c>
      <c r="B10" s="18">
        <f>IFERROR(VLOOKUP($A10&amp;B$4,FMojazat99!$C:$D,2,FALSE),0)</f>
        <v>48</v>
      </c>
      <c r="C10" s="18">
        <f>IFERROR(VLOOKUP($A10&amp;C$4,FMojazat99!$C:$D,2,FALSE),0)</f>
        <v>195</v>
      </c>
      <c r="D10" s="18">
        <f>IFERROR(VLOOKUP($A10&amp;D$4,FMojazat99!$C:$D,2,FALSE),0)</f>
        <v>2</v>
      </c>
      <c r="E10" s="18">
        <f>SUM(B10:D10)</f>
        <v>245</v>
      </c>
    </row>
    <row r="11" spans="1:5" s="14" customFormat="1" ht="35.25" customHeight="1" x14ac:dyDescent="0.2">
      <c r="A11" s="17" t="s">
        <v>23</v>
      </c>
      <c r="B11" s="18">
        <f>IFERROR(VLOOKUP($A11&amp;B$4,FMojazat99!$C:$D,2,FALSE),0)</f>
        <v>26</v>
      </c>
      <c r="C11" s="18">
        <f>IFERROR(VLOOKUP($A11&amp;C$4,FMojazat99!$C:$D,2,FALSE),0)</f>
        <v>50</v>
      </c>
      <c r="D11" s="18">
        <f>IFERROR(VLOOKUP($A11&amp;D$4,FMojazat99!$C:$D,2,FALSE),0)</f>
        <v>2</v>
      </c>
      <c r="E11" s="18">
        <f t="shared" si="0"/>
        <v>78</v>
      </c>
    </row>
    <row r="12" spans="1:5" s="14" customFormat="1" ht="35.25" customHeight="1" x14ac:dyDescent="0.2">
      <c r="A12" s="17" t="s">
        <v>27</v>
      </c>
      <c r="B12" s="18">
        <f>IFERROR(VLOOKUP($A12&amp;B$4,FMojazat99!$C:$D,2,FALSE),0)</f>
        <v>21</v>
      </c>
      <c r="C12" s="18">
        <f>IFERROR(VLOOKUP($A12&amp;C$4,FMojazat99!$C:$D,2,FALSE),0)</f>
        <v>1052</v>
      </c>
      <c r="D12" s="18">
        <f>IFERROR(VLOOKUP($A12&amp;D$4,FMojazat99!$C:$D,2,FALSE),0)</f>
        <v>1</v>
      </c>
      <c r="E12" s="18">
        <f t="shared" si="0"/>
        <v>1074</v>
      </c>
    </row>
    <row r="13" spans="1:5" s="14" customFormat="1" ht="35.25" customHeight="1" x14ac:dyDescent="0.2">
      <c r="A13" s="17" t="s">
        <v>31</v>
      </c>
      <c r="B13" s="18">
        <f>IFERROR(VLOOKUP($A13&amp;B$4,FMojazat99!$C:$D,2,FALSE),0)</f>
        <v>7</v>
      </c>
      <c r="C13" s="18">
        <f>IFERROR(VLOOKUP($A13&amp;C$4,FMojazat99!$C:$D,2,FALSE),0)</f>
        <v>52</v>
      </c>
      <c r="D13" s="18">
        <f>IFERROR(VLOOKUP($A13&amp;D$4,FMojazat99!$C:$D,2,FALSE),0)</f>
        <v>0</v>
      </c>
      <c r="E13" s="18">
        <f t="shared" si="0"/>
        <v>59</v>
      </c>
    </row>
    <row r="14" spans="1:5" ht="35.25" customHeight="1" thickBot="1" x14ac:dyDescent="0.25">
      <c r="A14" s="21" t="s">
        <v>39</v>
      </c>
      <c r="B14" s="22">
        <f>SUM(B5:B13)</f>
        <v>2685</v>
      </c>
      <c r="C14" s="22">
        <f>SUM(C5:C13)</f>
        <v>2817</v>
      </c>
      <c r="D14" s="22">
        <f>SUM(D5:D13)</f>
        <v>167</v>
      </c>
      <c r="E14" s="22">
        <f>SUM(E5:E13)</f>
        <v>5669</v>
      </c>
    </row>
  </sheetData>
  <mergeCells count="1">
    <mergeCell ref="A2:E2"/>
  </mergeCells>
  <printOptions horizontalCentered="1"/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2:D14"/>
  <sheetViews>
    <sheetView rightToLeft="1" topLeftCell="A4" workbookViewId="0">
      <selection sqref="A1:E1"/>
    </sheetView>
  </sheetViews>
  <sheetFormatPr defaultRowHeight="12.75" x14ac:dyDescent="0.2"/>
  <cols>
    <col min="1" max="1" width="41" style="10" bestFit="1" customWidth="1"/>
    <col min="2" max="2" width="14.28515625" style="10" customWidth="1"/>
    <col min="3" max="3" width="11.85546875" style="10" customWidth="1"/>
    <col min="4" max="4" width="14" style="10" customWidth="1"/>
    <col min="5" max="16384" width="9.140625" style="10"/>
  </cols>
  <sheetData>
    <row r="2" spans="1:4" ht="47.25" customHeight="1" x14ac:dyDescent="0.2">
      <c r="A2" s="54" t="str">
        <f>"مقایسه تعداد مجازات های متخلفان در آراء " &amp; Mojazatجدید!B4 &amp; " " &amp; Mojazatجدید!B5 &amp; " با " &amp; 'قدیم Mojazat'!B4 &amp; " " &amp; 'قدیم Mojazat'!B5</f>
        <v>مقایسه تعداد مجازات های متخلفان در آراء از تاریخ: 1400/06/01 تا تاریخ: 1403/02/31 با از تاریخ: 1397/06/01 تا تاریخ: 1400/02/31</v>
      </c>
      <c r="B2" s="54"/>
      <c r="C2" s="54"/>
      <c r="D2" s="54"/>
    </row>
    <row r="3" spans="1:4" ht="13.5" thickBot="1" x14ac:dyDescent="0.25"/>
    <row r="4" spans="1:4" s="14" customFormat="1" ht="49.5" customHeight="1" thickBot="1" x14ac:dyDescent="0.25">
      <c r="A4" s="13" t="s">
        <v>19</v>
      </c>
      <c r="B4" s="13" t="s">
        <v>44</v>
      </c>
      <c r="C4" s="13" t="s">
        <v>43</v>
      </c>
      <c r="D4" s="13" t="s">
        <v>12</v>
      </c>
    </row>
    <row r="5" spans="1:4" s="14" customFormat="1" ht="35.25" customHeight="1" x14ac:dyDescent="0.2">
      <c r="A5" s="34" t="s">
        <v>32</v>
      </c>
      <c r="B5" s="35">
        <f>'نصب پارچه و پلمپ 99'!E5</f>
        <v>2090</v>
      </c>
      <c r="C5" s="35">
        <f>'نصب پارچه و پلمپ'!E5</f>
        <v>9720</v>
      </c>
      <c r="D5" s="36">
        <f>C5/B5-1</f>
        <v>3.6507177033492821</v>
      </c>
    </row>
    <row r="6" spans="1:4" s="14" customFormat="1" ht="35.25" customHeight="1" x14ac:dyDescent="0.2">
      <c r="A6" s="23" t="s">
        <v>28</v>
      </c>
      <c r="B6" s="24">
        <f>'نصب پارچه و پلمپ 99'!E6</f>
        <v>1187</v>
      </c>
      <c r="C6" s="24">
        <f>'نصب پارچه و پلمپ'!E6</f>
        <v>3301</v>
      </c>
      <c r="D6" s="25">
        <f t="shared" ref="D6:D14" si="0">C6/B6-1</f>
        <v>1.7809604043807918</v>
      </c>
    </row>
    <row r="7" spans="1:4" s="14" customFormat="1" ht="35.25" customHeight="1" x14ac:dyDescent="0.2">
      <c r="A7" s="23" t="s">
        <v>21</v>
      </c>
      <c r="B7" s="24">
        <f>'نصب پارچه و پلمپ 99'!E7</f>
        <v>0</v>
      </c>
      <c r="C7" s="24">
        <f>'نصب پارچه و پلمپ'!E7</f>
        <v>2678</v>
      </c>
      <c r="D7" s="25" t="s">
        <v>45</v>
      </c>
    </row>
    <row r="8" spans="1:4" ht="35.25" customHeight="1" x14ac:dyDescent="0.2">
      <c r="A8" s="23" t="s">
        <v>29</v>
      </c>
      <c r="B8" s="24">
        <f>'نصب پارچه و پلمپ 99'!E8</f>
        <v>402</v>
      </c>
      <c r="C8" s="24">
        <f>'نصب پارچه و پلمپ'!E8</f>
        <v>154</v>
      </c>
      <c r="D8" s="25">
        <f t="shared" si="0"/>
        <v>-0.61691542288557222</v>
      </c>
    </row>
    <row r="9" spans="1:4" ht="35.25" customHeight="1" x14ac:dyDescent="0.2">
      <c r="A9" s="23" t="s">
        <v>25</v>
      </c>
      <c r="B9" s="24">
        <f>'نصب پارچه و پلمپ 99'!E9</f>
        <v>534</v>
      </c>
      <c r="C9" s="24">
        <f>'نصب پارچه و پلمپ'!E9</f>
        <v>754</v>
      </c>
      <c r="D9" s="25">
        <f t="shared" si="0"/>
        <v>0.41198501872659166</v>
      </c>
    </row>
    <row r="10" spans="1:4" ht="35.25" customHeight="1" x14ac:dyDescent="0.2">
      <c r="A10" s="23" t="s">
        <v>22</v>
      </c>
      <c r="B10" s="24">
        <f>'نصب پارچه و پلمپ 99'!E10</f>
        <v>245</v>
      </c>
      <c r="C10" s="24">
        <f>'نصب پارچه و پلمپ'!E10</f>
        <v>246</v>
      </c>
      <c r="D10" s="25">
        <f t="shared" si="0"/>
        <v>4.0816326530612734E-3</v>
      </c>
    </row>
    <row r="11" spans="1:4" s="14" customFormat="1" ht="35.25" customHeight="1" x14ac:dyDescent="0.2">
      <c r="A11" s="23" t="s">
        <v>23</v>
      </c>
      <c r="B11" s="24">
        <f>'نصب پارچه و پلمپ 99'!E11</f>
        <v>78</v>
      </c>
      <c r="C11" s="24">
        <f>'نصب پارچه و پلمپ'!E11</f>
        <v>42</v>
      </c>
      <c r="D11" s="25">
        <f t="shared" si="0"/>
        <v>-0.46153846153846156</v>
      </c>
    </row>
    <row r="12" spans="1:4" s="14" customFormat="1" ht="35.25" customHeight="1" x14ac:dyDescent="0.2">
      <c r="A12" s="23" t="s">
        <v>27</v>
      </c>
      <c r="B12" s="24">
        <f>'نصب پارچه و پلمپ 99'!E12</f>
        <v>1074</v>
      </c>
      <c r="C12" s="24">
        <f>'نصب پارچه و پلمپ'!E12</f>
        <v>1499</v>
      </c>
      <c r="D12" s="25">
        <f t="shared" si="0"/>
        <v>0.39571694599627572</v>
      </c>
    </row>
    <row r="13" spans="1:4" s="14" customFormat="1" ht="35.25" customHeight="1" thickBot="1" x14ac:dyDescent="0.25">
      <c r="A13" s="37" t="s">
        <v>31</v>
      </c>
      <c r="B13" s="38">
        <f>'نصب پارچه و پلمپ 99'!E13</f>
        <v>59</v>
      </c>
      <c r="C13" s="38">
        <f>'نصب پارچه و پلمپ'!E13</f>
        <v>120</v>
      </c>
      <c r="D13" s="39">
        <f t="shared" si="0"/>
        <v>1.0338983050847457</v>
      </c>
    </row>
    <row r="14" spans="1:4" ht="35.25" customHeight="1" thickBot="1" x14ac:dyDescent="0.25">
      <c r="A14" s="21" t="s">
        <v>39</v>
      </c>
      <c r="B14" s="22">
        <f>'نصب پارچه و پلمپ 99'!E14</f>
        <v>5669</v>
      </c>
      <c r="C14" s="22">
        <f>SUM(C5:C13)</f>
        <v>18514</v>
      </c>
      <c r="D14" s="26">
        <f t="shared" si="0"/>
        <v>2.2658317163520905</v>
      </c>
    </row>
  </sheetData>
  <mergeCells count="1">
    <mergeCell ref="A2:D2"/>
  </mergeCells>
  <printOptions horizontalCentered="1"/>
  <pageMargins left="0.45" right="0.45" top="0.75" bottom="0.7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مقایسه گشت</vt:lpstr>
      <vt:lpstr>Mojazatجدید</vt:lpstr>
      <vt:lpstr>FMojazat1400</vt:lpstr>
      <vt:lpstr>نصب پارچه و پلمپ</vt:lpstr>
      <vt:lpstr>قدیم Mojazat</vt:lpstr>
      <vt:lpstr>FMojazat99</vt:lpstr>
      <vt:lpstr>نصب پارچه و پلمپ 99</vt:lpstr>
      <vt:lpstr>نصب پارچه و پلمپ (2)</vt:lpstr>
      <vt:lpstr>Mojazatجدید!Print_Area</vt:lpstr>
      <vt:lpstr>'قدیم Mojazat'!Print_Area</vt:lpstr>
      <vt:lpstr>'مقایسه گشت'!Print_Area</vt:lpstr>
      <vt:lpstr>'نصب پارچه و پلمپ'!Print_Area</vt:lpstr>
      <vt:lpstr>'نصب پارچه و پلمپ 99'!Print_Area</vt:lpstr>
    </vt:vector>
  </TitlesOfParts>
  <Company>Office07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B1-IT-MAHMOUDKHANI</dc:creator>
  <cp:lastModifiedBy>حسین, محمودخانی</cp:lastModifiedBy>
  <cp:lastPrinted>2024-07-10T09:08:11Z</cp:lastPrinted>
  <dcterms:created xsi:type="dcterms:W3CDTF">2022-04-17T03:59:41Z</dcterms:created>
  <dcterms:modified xsi:type="dcterms:W3CDTF">2025-07-07T09:08:13Z</dcterms:modified>
</cp:coreProperties>
</file>